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2390" activeTab="0"/>
  </bookViews>
  <sheets>
    <sheet name="summary" sheetId="1" r:id="rId1"/>
    <sheet name="salaries" sheetId="2" r:id="rId2"/>
    <sheet name="other costs" sheetId="3" r:id="rId3"/>
    <sheet name="income" sheetId="4" r:id="rId4"/>
    <sheet name="detailed service budgets" sheetId="5" r:id="rId5"/>
  </sheets>
  <definedNames/>
  <calcPr fullCalcOnLoad="1"/>
</workbook>
</file>

<file path=xl/comments1.xml><?xml version="1.0" encoding="utf-8"?>
<comments xmlns="http://schemas.openxmlformats.org/spreadsheetml/2006/main">
  <authors>
    <author>john</author>
  </authors>
  <commentList>
    <comment ref="E1" authorId="0">
      <text>
        <r>
          <rPr>
            <sz val="8"/>
            <rFont val="Tahoma"/>
            <family val="2"/>
          </rPr>
          <t>These notes explain how to use this tool. The most important thing to remember is : do NOT type in the blue areas.
First thing to do is take a copy of this file, just in case you make a mess of it!
Then put your organisation's name, the period covered and today's date in the top left hand boxes. 
Second, edit the box from cells c6 to c11. This tool is designed for a lead central organisation with up to 6 projects, activities or departments.The first  box is called 'support' this is your overheads, central admin or support activity.  A larger version is available from CA Plus.
Then go to the other pages - salaries, other costs and income.
This is the summary page - you come back to this page to see how things look. 
About the design.
Usually, the blus areas contain formulae, so if you type over a blue are you may well damage the forumla and the underlyng links or calulations will not work. We have deliberately left these areas un-protected so that, if you are confident in excel, you can edit the template yourself.</t>
        </r>
        <r>
          <rPr>
            <b/>
            <sz val="8"/>
            <rFont val="Tahoma"/>
            <family val="2"/>
          </rPr>
          <t xml:space="preserve">
For the central body of a consortia:
As central body, your main work is securing and administering contracts on behalf of your members. You may also have your own business (back office functions for example); Each major contract and service you provide should have its own column.</t>
        </r>
      </text>
    </comment>
  </commentList>
</comments>
</file>

<file path=xl/comments2.xml><?xml version="1.0" encoding="utf-8"?>
<comments xmlns="http://schemas.openxmlformats.org/spreadsheetml/2006/main">
  <authors>
    <author>john</author>
  </authors>
  <commentList>
    <comment ref="F1" authorId="0">
      <text>
        <r>
          <rPr>
            <sz val="8"/>
            <rFont val="Tahoma"/>
            <family val="2"/>
          </rPr>
          <t>This page is where you record salary information. It also uses staff time to give the relevant percentages used to share out the support costs or 'overheads'.
Remember, do NOT type in the blue areas.
For step one, complete cells B7 to B10. The employer's NI percentage and threshold can be found from the hmrc website at www.hmrc.gov.uk 
The sheet is designed for 10 staff. If you need more, press "Ctrl z" once for each additional row.
In step 2, for each employee, enter the name and annual gross salary (full time equivalent), then enter the normal working hours per week. Then enter how many hours the person works in each service (including support work). It is posible to have a staff member's time split between more than one activity.
The rest of this sheet is completed automatically. You can see the affect of changing the hours worked information on the percentages in the bottom box. All the figures are linked automatically to the Sumamry Sheet.
The idea is that the bigger services or contracts (in staff hours) need to cover more of the overheads.</t>
        </r>
      </text>
    </comment>
  </commentList>
</comments>
</file>

<file path=xl/comments3.xml><?xml version="1.0" encoding="utf-8"?>
<comments xmlns="http://schemas.openxmlformats.org/spreadsheetml/2006/main">
  <authors>
    <author>Mum &amp; Dad</author>
  </authors>
  <commentList>
    <comment ref="C1" authorId="0">
      <text>
        <r>
          <rPr>
            <sz val="8"/>
            <rFont val="Tahoma"/>
            <family val="2"/>
          </rPr>
          <t xml:space="preserve">This page is where you record all other costs.
Remember, do NOT type in the blue areas.
Simply list each cost in the first column. Put the total in column 'b' then you need to decide if this is all part of your overheads , in which case put the same figure in the 'support' column; or is it a cost which can be specifically allocated to one or more service, in which case enter the cost under the appropriate service(s).
Any costs which are put in the support column will be shared out on the summary sheet in line with the percentages calculated on the salary sheet. Any costs directly allocated to a service will form part of that service's costs on the summary.
</t>
        </r>
        <r>
          <rPr>
            <sz val="9"/>
            <rFont val="Tahoma"/>
            <family val="2"/>
          </rPr>
          <t xml:space="preserve">
</t>
        </r>
      </text>
    </comment>
  </commentList>
</comments>
</file>

<file path=xl/comments4.xml><?xml version="1.0" encoding="utf-8"?>
<comments xmlns="http://schemas.openxmlformats.org/spreadsheetml/2006/main">
  <authors>
    <author>john</author>
  </authors>
  <commentList>
    <comment ref="C1" authorId="0">
      <text>
        <r>
          <rPr>
            <sz val="8"/>
            <rFont val="Tahoma"/>
            <family val="2"/>
          </rPr>
          <t xml:space="preserve">This page is where you record all income
Remember, do NOT type in the blue areas.
Simply list each source in the first column. Put the total in column 'b' then you need to decide if this is all part of your general income ( bank interest perhaps), in which case put the same figure in the 'support' column, or is it income can be specifically allocated to one or more service. (a grant or sales for example)
Any income which is put in the support column is shared out on this sheet in line with the percentages calculated on the salary sheet. 
</t>
        </r>
      </text>
    </comment>
  </commentList>
</comments>
</file>

<file path=xl/comments5.xml><?xml version="1.0" encoding="utf-8"?>
<comments xmlns="http://schemas.openxmlformats.org/spreadsheetml/2006/main">
  <authors>
    <author>Mum &amp; Dad</author>
  </authors>
  <commentList>
    <comment ref="C1" authorId="0">
      <text>
        <r>
          <rPr>
            <sz val="8"/>
            <rFont val="Tahoma"/>
            <family val="2"/>
          </rPr>
          <t xml:space="preserve">This page is completed automatically from information taken from the other pages. It is designed to help you see budgets in detail for each service (activity). You can use these figures to input the various budgets into your accounting system.
You will need to split the income between your various  income accounts (grants, fees etc)
Each service budget includes both direct and the relevant allocation of shared (support) overheads
In QuickBooks for example, each service would represent one class.
Remember, do NOT type in the blue areas.
</t>
        </r>
        <r>
          <rPr>
            <sz val="9"/>
            <rFont val="Tahoma"/>
            <family val="2"/>
          </rPr>
          <t xml:space="preserve">
</t>
        </r>
      </text>
    </comment>
  </commentList>
</comments>
</file>

<file path=xl/sharedStrings.xml><?xml version="1.0" encoding="utf-8"?>
<sst xmlns="http://schemas.openxmlformats.org/spreadsheetml/2006/main" count="64" uniqueCount="53">
  <si>
    <t>Name</t>
  </si>
  <si>
    <t>Gross p.a</t>
  </si>
  <si>
    <t>Pension</t>
  </si>
  <si>
    <t>Employers NI percentage</t>
  </si>
  <si>
    <t>Employer's</t>
  </si>
  <si>
    <t>NIC</t>
  </si>
  <si>
    <t xml:space="preserve">Total </t>
  </si>
  <si>
    <t xml:space="preserve">Salary </t>
  </si>
  <si>
    <t>Totals</t>
  </si>
  <si>
    <t>Cost heading</t>
  </si>
  <si>
    <t>Cost</t>
  </si>
  <si>
    <t xml:space="preserve">Check </t>
  </si>
  <si>
    <t>Summary - full costs of each service</t>
  </si>
  <si>
    <t>Direct salaries</t>
  </si>
  <si>
    <t>Other direct costs</t>
  </si>
  <si>
    <t>Total costs of each activity</t>
  </si>
  <si>
    <t>Employer's pension</t>
  </si>
  <si>
    <t>Employers NI threshold</t>
  </si>
  <si>
    <t>Step 1: edit these amounts to the current levels</t>
  </si>
  <si>
    <t>Total</t>
  </si>
  <si>
    <t>Share of support salaries</t>
  </si>
  <si>
    <t>Share of other support costs</t>
  </si>
  <si>
    <t>Support</t>
  </si>
  <si>
    <t>Income source</t>
  </si>
  <si>
    <t>Summary of Income</t>
  </si>
  <si>
    <t>Net surplus or loss</t>
  </si>
  <si>
    <t>Total 'direct' income</t>
  </si>
  <si>
    <t>Share of 'support' income</t>
  </si>
  <si>
    <t>Total income</t>
  </si>
  <si>
    <t>Spare</t>
  </si>
  <si>
    <t>Step 2: enter each employee's name and gross salary, then the hours they work in total and in each activity</t>
  </si>
  <si>
    <t>www.caplus.org.uk</t>
  </si>
  <si>
    <t>Feel free to use it and share it for free</t>
  </si>
  <si>
    <t>This gives the percentages used to allocate all admin costs to the projects</t>
  </si>
  <si>
    <t>Actual</t>
  </si>
  <si>
    <t>Full time</t>
  </si>
  <si>
    <t>hours p.w</t>
  </si>
  <si>
    <t>gross pay</t>
  </si>
  <si>
    <t>This template was designed by John O'Brien at CA Plus</t>
  </si>
  <si>
    <t>Standard full time hours p/w</t>
  </si>
  <si>
    <t>Income</t>
  </si>
  <si>
    <t>Expenditure</t>
  </si>
  <si>
    <t>Net</t>
  </si>
  <si>
    <t>Total expenditure</t>
  </si>
  <si>
    <t>Wages , NIC &amp; Pensions</t>
  </si>
  <si>
    <t xml:space="preserve">Version dated: </t>
  </si>
  <si>
    <t>Central Consortium Services Ltd</t>
  </si>
  <si>
    <t>click here for guidance</t>
  </si>
  <si>
    <t>Service 1</t>
  </si>
  <si>
    <t>Service 2</t>
  </si>
  <si>
    <t>Service 3</t>
  </si>
  <si>
    <t>Service 4</t>
  </si>
  <si>
    <t xml:space="preserve">Budget for the period: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</si>
</sst>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00\);[Red]\-\(#,##0.00\)"/>
    <numFmt numFmtId="166" formatCode="#,##0.00\);[Red]\(#,##0.00\)"/>
    <numFmt numFmtId="167" formatCode="#,##0\);[Red]\(#,##0\)"/>
    <numFmt numFmtId="168" formatCode="#,##0;[Red]\(#,##0\)"/>
  </numFmts>
  <fonts count="4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8"/>
      <name val="Tahoma"/>
      <family val="2"/>
    </font>
    <font>
      <sz val="10"/>
      <color indexed="44"/>
      <name val="Arial"/>
      <family val="2"/>
    </font>
    <font>
      <b/>
      <sz val="10"/>
      <color indexed="44"/>
      <name val="Arial"/>
      <family val="2"/>
    </font>
    <font>
      <sz val="9"/>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medium"/>
    </border>
    <border>
      <left style="medium"/>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thin"/>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3">
    <xf numFmtId="0" fontId="0" fillId="0" borderId="0" xfId="0" applyAlignment="1">
      <alignment/>
    </xf>
    <xf numFmtId="0" fontId="1" fillId="0" borderId="0" xfId="0" applyFont="1" applyAlignment="1">
      <alignment/>
    </xf>
    <xf numFmtId="1" fontId="1" fillId="0" borderId="0" xfId="0" applyNumberFormat="1" applyFont="1" applyAlignment="1">
      <alignment/>
    </xf>
    <xf numFmtId="1" fontId="0" fillId="0" borderId="0" xfId="0" applyNumberFormat="1" applyAlignment="1">
      <alignment/>
    </xf>
    <xf numFmtId="1" fontId="1" fillId="33" borderId="0" xfId="0" applyNumberFormat="1" applyFont="1" applyFill="1" applyAlignment="1">
      <alignment/>
    </xf>
    <xf numFmtId="1" fontId="0" fillId="33" borderId="0" xfId="0" applyNumberFormat="1" applyFill="1" applyAlignment="1">
      <alignment/>
    </xf>
    <xf numFmtId="1" fontId="0" fillId="0" borderId="10" xfId="0" applyNumberFormat="1" applyBorder="1" applyAlignment="1">
      <alignment/>
    </xf>
    <xf numFmtId="1" fontId="0" fillId="0" borderId="0" xfId="0" applyNumberFormat="1" applyBorder="1" applyAlignment="1">
      <alignment/>
    </xf>
    <xf numFmtId="1" fontId="0" fillId="33" borderId="0" xfId="0" applyNumberFormat="1" applyFill="1" applyBorder="1" applyAlignment="1">
      <alignment/>
    </xf>
    <xf numFmtId="1" fontId="1" fillId="33" borderId="11" xfId="0" applyNumberFormat="1" applyFont="1" applyFill="1" applyBorder="1" applyAlignment="1">
      <alignment/>
    </xf>
    <xf numFmtId="1" fontId="1" fillId="33" borderId="10" xfId="0" applyNumberFormat="1" applyFont="1" applyFill="1" applyBorder="1" applyAlignment="1">
      <alignment/>
    </xf>
    <xf numFmtId="2" fontId="0" fillId="0" borderId="12" xfId="0" applyNumberFormat="1" applyFont="1" applyFill="1" applyBorder="1" applyAlignment="1">
      <alignment/>
    </xf>
    <xf numFmtId="2" fontId="0" fillId="0" borderId="13" xfId="0" applyNumberFormat="1" applyFill="1" applyBorder="1" applyAlignment="1">
      <alignment/>
    </xf>
    <xf numFmtId="2" fontId="0" fillId="0" borderId="14" xfId="0" applyNumberFormat="1" applyFont="1" applyFill="1" applyBorder="1" applyAlignment="1">
      <alignment/>
    </xf>
    <xf numFmtId="1" fontId="0" fillId="0" borderId="0" xfId="0" applyNumberFormat="1" applyFont="1" applyFill="1" applyBorder="1" applyAlignment="1">
      <alignment/>
    </xf>
    <xf numFmtId="2" fontId="0" fillId="0" borderId="0" xfId="0" applyNumberFormat="1" applyFont="1" applyFill="1" applyBorder="1" applyAlignment="1">
      <alignment/>
    </xf>
    <xf numFmtId="1" fontId="1" fillId="0" borderId="0" xfId="0" applyNumberFormat="1" applyFont="1" applyFill="1" applyBorder="1" applyAlignment="1">
      <alignment/>
    </xf>
    <xf numFmtId="2" fontId="0" fillId="0" borderId="0" xfId="0" applyNumberForma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17" xfId="0" applyNumberFormat="1" applyFont="1" applyFill="1" applyBorder="1" applyAlignment="1">
      <alignment/>
    </xf>
    <xf numFmtId="9" fontId="1"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ont="1" applyFill="1" applyBorder="1" applyAlignment="1">
      <alignment/>
    </xf>
    <xf numFmtId="1" fontId="0" fillId="33" borderId="11" xfId="0" applyNumberFormat="1" applyFill="1" applyBorder="1" applyAlignment="1">
      <alignment/>
    </xf>
    <xf numFmtId="1" fontId="0" fillId="33" borderId="10" xfId="0" applyNumberFormat="1" applyFont="1" applyFill="1" applyBorder="1" applyAlignment="1">
      <alignment/>
    </xf>
    <xf numFmtId="1" fontId="1" fillId="33" borderId="11" xfId="0" applyNumberFormat="1" applyFont="1" applyFill="1" applyBorder="1" applyAlignment="1">
      <alignment horizontal="right"/>
    </xf>
    <xf numFmtId="1" fontId="1" fillId="33" borderId="18" xfId="0" applyNumberFormat="1" applyFont="1" applyFill="1" applyBorder="1" applyAlignment="1">
      <alignment horizontal="right"/>
    </xf>
    <xf numFmtId="1" fontId="1" fillId="33" borderId="13" xfId="0" applyNumberFormat="1" applyFont="1" applyFill="1" applyBorder="1" applyAlignment="1">
      <alignment horizontal="right"/>
    </xf>
    <xf numFmtId="1" fontId="1" fillId="0" borderId="0" xfId="0" applyNumberFormat="1" applyFont="1" applyAlignment="1">
      <alignment horizontal="right"/>
    </xf>
    <xf numFmtId="1" fontId="1" fillId="33" borderId="11" xfId="0" applyNumberFormat="1" applyFont="1" applyFill="1" applyBorder="1" applyAlignment="1">
      <alignment horizontal="left"/>
    </xf>
    <xf numFmtId="1" fontId="0" fillId="0" borderId="0" xfId="0" applyNumberFormat="1" applyAlignment="1" applyProtection="1">
      <alignment/>
      <protection locked="0"/>
    </xf>
    <xf numFmtId="1" fontId="1" fillId="0" borderId="0" xfId="0" applyNumberFormat="1" applyFont="1" applyAlignment="1" applyProtection="1">
      <alignment/>
      <protection locked="0"/>
    </xf>
    <xf numFmtId="1" fontId="0" fillId="33" borderId="11" xfId="0" applyNumberFormat="1" applyFill="1" applyBorder="1" applyAlignment="1" applyProtection="1">
      <alignment/>
      <protection locked="0"/>
    </xf>
    <xf numFmtId="1" fontId="0" fillId="33" borderId="13" xfId="0" applyNumberFormat="1" applyFill="1" applyBorder="1" applyAlignment="1" applyProtection="1">
      <alignment/>
      <protection locked="0"/>
    </xf>
    <xf numFmtId="1" fontId="0" fillId="0" borderId="0" xfId="0" applyNumberFormat="1" applyBorder="1" applyAlignment="1" applyProtection="1">
      <alignment/>
      <protection locked="0"/>
    </xf>
    <xf numFmtId="1" fontId="0" fillId="33" borderId="10" xfId="0" applyNumberFormat="1" applyFill="1" applyBorder="1" applyAlignment="1" applyProtection="1">
      <alignment/>
      <protection locked="0"/>
    </xf>
    <xf numFmtId="1" fontId="0" fillId="33" borderId="15" xfId="0" applyNumberFormat="1" applyFill="1" applyBorder="1" applyAlignment="1" applyProtection="1">
      <alignment/>
      <protection locked="0"/>
    </xf>
    <xf numFmtId="1" fontId="0" fillId="0" borderId="14" xfId="0" applyNumberFormat="1" applyBorder="1" applyAlignment="1" applyProtection="1">
      <alignment/>
      <protection locked="0"/>
    </xf>
    <xf numFmtId="1" fontId="1" fillId="33" borderId="0" xfId="0" applyNumberFormat="1" applyFont="1" applyFill="1" applyAlignment="1" applyProtection="1">
      <alignment/>
      <protection locked="0"/>
    </xf>
    <xf numFmtId="1" fontId="0" fillId="33" borderId="0" xfId="0" applyNumberFormat="1" applyFill="1" applyAlignment="1" applyProtection="1">
      <alignment/>
      <protection locked="0"/>
    </xf>
    <xf numFmtId="1" fontId="1" fillId="33" borderId="0" xfId="0" applyNumberFormat="1" applyFont="1" applyFill="1" applyAlignment="1" applyProtection="1">
      <alignment horizontal="right"/>
      <protection locked="0"/>
    </xf>
    <xf numFmtId="1" fontId="0" fillId="33" borderId="19" xfId="0" applyNumberFormat="1" applyFill="1" applyBorder="1" applyAlignment="1" applyProtection="1">
      <alignment/>
      <protection locked="0"/>
    </xf>
    <xf numFmtId="168" fontId="1" fillId="33" borderId="16" xfId="0" applyNumberFormat="1" applyFont="1" applyFill="1" applyBorder="1" applyAlignment="1" applyProtection="1">
      <alignment/>
      <protection locked="0"/>
    </xf>
    <xf numFmtId="1" fontId="1" fillId="33" borderId="0" xfId="0" applyNumberFormat="1" applyFont="1" applyFill="1" applyBorder="1" applyAlignment="1" applyProtection="1">
      <alignment/>
      <protection locked="0"/>
    </xf>
    <xf numFmtId="1" fontId="3" fillId="0" borderId="0" xfId="53" applyNumberFormat="1" applyAlignment="1" applyProtection="1">
      <alignment/>
      <protection locked="0"/>
    </xf>
    <xf numFmtId="1" fontId="0" fillId="0" borderId="0" xfId="0" applyNumberFormat="1" applyAlignment="1" applyProtection="1">
      <alignment/>
      <protection/>
    </xf>
    <xf numFmtId="1" fontId="1" fillId="0" borderId="20" xfId="0" applyNumberFormat="1" applyFont="1" applyBorder="1" applyAlignment="1" applyProtection="1">
      <alignment/>
      <protection locked="0"/>
    </xf>
    <xf numFmtId="1" fontId="1" fillId="0" borderId="21" xfId="0" applyNumberFormat="1" applyFont="1" applyBorder="1" applyAlignment="1" applyProtection="1">
      <alignment/>
      <protection locked="0"/>
    </xf>
    <xf numFmtId="9" fontId="0" fillId="33" borderId="20" xfId="0" applyNumberFormat="1" applyFont="1" applyFill="1" applyBorder="1" applyAlignment="1">
      <alignment/>
    </xf>
    <xf numFmtId="9" fontId="0" fillId="33" borderId="22" xfId="0" applyNumberFormat="1" applyFont="1" applyFill="1" applyBorder="1" applyAlignment="1">
      <alignment/>
    </xf>
    <xf numFmtId="1" fontId="6" fillId="33" borderId="0" xfId="0" applyNumberFormat="1" applyFont="1" applyFill="1" applyBorder="1" applyAlignment="1" applyProtection="1">
      <alignment/>
      <protection/>
    </xf>
    <xf numFmtId="1" fontId="6" fillId="33" borderId="0" xfId="0" applyNumberFormat="1" applyFont="1" applyFill="1" applyBorder="1" applyAlignment="1">
      <alignment/>
    </xf>
    <xf numFmtId="1" fontId="6" fillId="33" borderId="12" xfId="0" applyNumberFormat="1" applyFont="1" applyFill="1" applyBorder="1" applyAlignment="1">
      <alignment/>
    </xf>
    <xf numFmtId="1" fontId="7" fillId="33" borderId="23" xfId="0" applyNumberFormat="1" applyFont="1" applyFill="1" applyBorder="1" applyAlignment="1" applyProtection="1">
      <alignment/>
      <protection/>
    </xf>
    <xf numFmtId="1" fontId="7" fillId="33" borderId="23" xfId="0" applyNumberFormat="1" applyFont="1" applyFill="1" applyBorder="1" applyAlignment="1">
      <alignment/>
    </xf>
    <xf numFmtId="1" fontId="6" fillId="33" borderId="14" xfId="0" applyNumberFormat="1" applyFont="1" applyFill="1" applyBorder="1" applyAlignment="1">
      <alignment/>
    </xf>
    <xf numFmtId="0" fontId="0" fillId="0" borderId="0" xfId="0" applyFill="1" applyBorder="1" applyAlignment="1">
      <alignment vertical="center"/>
    </xf>
    <xf numFmtId="1" fontId="1" fillId="33" borderId="12" xfId="0" applyNumberFormat="1" applyFont="1" applyFill="1" applyBorder="1" applyAlignment="1">
      <alignment/>
    </xf>
    <xf numFmtId="1" fontId="1" fillId="33" borderId="24" xfId="0" applyNumberFormat="1" applyFont="1" applyFill="1" applyBorder="1" applyAlignment="1">
      <alignment/>
    </xf>
    <xf numFmtId="1" fontId="1" fillId="33" borderId="15" xfId="0" applyNumberFormat="1" applyFont="1" applyFill="1" applyBorder="1" applyAlignment="1">
      <alignment horizontal="right"/>
    </xf>
    <xf numFmtId="1" fontId="1" fillId="33" borderId="23" xfId="0" applyNumberFormat="1" applyFont="1" applyFill="1" applyBorder="1" applyAlignment="1">
      <alignment horizontal="right"/>
    </xf>
    <xf numFmtId="1" fontId="1" fillId="33" borderId="14" xfId="0" applyNumberFormat="1" applyFont="1" applyFill="1" applyBorder="1" applyAlignment="1">
      <alignment horizontal="right"/>
    </xf>
    <xf numFmtId="1" fontId="0" fillId="33" borderId="23" xfId="0" applyNumberFormat="1" applyFill="1" applyBorder="1" applyAlignment="1">
      <alignment horizontal="right"/>
    </xf>
    <xf numFmtId="1" fontId="0" fillId="0" borderId="0" xfId="0" applyNumberFormat="1" applyFill="1" applyAlignment="1">
      <alignment horizontal="right"/>
    </xf>
    <xf numFmtId="1" fontId="0" fillId="33" borderId="10" xfId="0" applyNumberFormat="1" applyFont="1" applyFill="1" applyBorder="1" applyAlignment="1" applyProtection="1">
      <alignment/>
      <protection/>
    </xf>
    <xf numFmtId="1" fontId="0" fillId="33" borderId="15" xfId="0" applyNumberFormat="1" applyFont="1" applyFill="1" applyBorder="1" applyAlignment="1">
      <alignment/>
    </xf>
    <xf numFmtId="1" fontId="1" fillId="18" borderId="0" xfId="0" applyNumberFormat="1" applyFont="1" applyFill="1" applyAlignment="1">
      <alignment/>
    </xf>
    <xf numFmtId="1" fontId="0" fillId="18" borderId="0" xfId="0" applyNumberFormat="1" applyFill="1" applyAlignment="1">
      <alignment/>
    </xf>
    <xf numFmtId="1" fontId="1" fillId="33" borderId="21" xfId="0" applyNumberFormat="1" applyFont="1" applyFill="1" applyBorder="1" applyAlignment="1">
      <alignment horizontal="left"/>
    </xf>
    <xf numFmtId="1" fontId="1" fillId="33" borderId="20" xfId="0" applyNumberFormat="1" applyFont="1" applyFill="1" applyBorder="1" applyAlignment="1">
      <alignment horizontal="left"/>
    </xf>
    <xf numFmtId="0" fontId="0" fillId="18" borderId="0" xfId="0" applyFill="1" applyAlignment="1">
      <alignment/>
    </xf>
    <xf numFmtId="1" fontId="1" fillId="18" borderId="0" xfId="0" applyNumberFormat="1" applyFont="1" applyFill="1" applyAlignment="1" applyProtection="1">
      <alignment horizontal="right"/>
      <protection locked="0"/>
    </xf>
    <xf numFmtId="0" fontId="1" fillId="18" borderId="0" xfId="0" applyFont="1" applyFill="1" applyAlignment="1">
      <alignment/>
    </xf>
    <xf numFmtId="1" fontId="0" fillId="18" borderId="16" xfId="0" applyNumberFormat="1" applyFill="1" applyBorder="1" applyAlignment="1">
      <alignment/>
    </xf>
    <xf numFmtId="1" fontId="1" fillId="18" borderId="16" xfId="0" applyNumberFormat="1" applyFont="1" applyFill="1" applyBorder="1" applyAlignment="1">
      <alignment/>
    </xf>
    <xf numFmtId="168" fontId="0" fillId="18" borderId="16" xfId="0" applyNumberFormat="1" applyFill="1" applyBorder="1" applyAlignment="1">
      <alignment/>
    </xf>
    <xf numFmtId="1" fontId="0" fillId="0" borderId="0" xfId="0" applyNumberFormat="1" applyFont="1" applyAlignment="1">
      <alignment/>
    </xf>
    <xf numFmtId="1" fontId="0" fillId="0" borderId="12" xfId="0" applyNumberFormat="1" applyFont="1" applyBorder="1" applyAlignment="1" applyProtection="1">
      <alignment/>
      <protection locked="0"/>
    </xf>
    <xf numFmtId="1" fontId="1" fillId="0" borderId="25" xfId="0" applyNumberFormat="1" applyFont="1" applyBorder="1" applyAlignment="1" applyProtection="1">
      <alignment/>
      <protection locked="0"/>
    </xf>
    <xf numFmtId="1" fontId="1" fillId="33" borderId="25" xfId="0" applyNumberFormat="1" applyFont="1"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vertical="center" wrapText="1"/>
    </xf>
    <xf numFmtId="1" fontId="0" fillId="0" borderId="10" xfId="0" applyNumberFormat="1" applyFont="1" applyBorder="1" applyAlignment="1">
      <alignment/>
    </xf>
    <xf numFmtId="2" fontId="0" fillId="0" borderId="0" xfId="0" applyNumberFormat="1" applyBorder="1" applyAlignment="1">
      <alignment/>
    </xf>
    <xf numFmtId="2" fontId="1" fillId="33" borderId="16" xfId="0" applyNumberFormat="1" applyFont="1" applyFill="1" applyBorder="1" applyAlignment="1">
      <alignment/>
    </xf>
    <xf numFmtId="2" fontId="1" fillId="33" borderId="23" xfId="0" applyNumberFormat="1" applyFont="1" applyFill="1" applyBorder="1" applyAlignment="1">
      <alignment/>
    </xf>
    <xf numFmtId="0" fontId="0" fillId="34" borderId="11" xfId="0" applyFont="1" applyFill="1" applyBorder="1" applyAlignment="1">
      <alignment horizontal="center" vertical="center"/>
    </xf>
    <xf numFmtId="0" fontId="0" fillId="34" borderId="18"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0" fillId="34" borderId="23" xfId="0" applyFill="1" applyBorder="1" applyAlignment="1">
      <alignment horizontal="center" vertical="center"/>
    </xf>
    <xf numFmtId="0" fontId="0" fillId="34" borderId="14"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66675</xdr:rowOff>
    </xdr:from>
    <xdr:to>
      <xdr:col>8</xdr:col>
      <xdr:colOff>38100</xdr:colOff>
      <xdr:row>9</xdr:row>
      <xdr:rowOff>152400</xdr:rowOff>
    </xdr:to>
    <xdr:sp macro="[0]!new_employee">
      <xdr:nvSpPr>
        <xdr:cNvPr id="1" name="Rectangle 2"/>
        <xdr:cNvSpPr>
          <a:spLocks/>
        </xdr:cNvSpPr>
      </xdr:nvSpPr>
      <xdr:spPr>
        <a:xfrm>
          <a:off x="3590925" y="733425"/>
          <a:ext cx="1457325" cy="9048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To add an employee, click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0</xdr:rowOff>
    </xdr:from>
    <xdr:to>
      <xdr:col>17</xdr:col>
      <xdr:colOff>9525</xdr:colOff>
      <xdr:row>3</xdr:row>
      <xdr:rowOff>0</xdr:rowOff>
    </xdr:to>
    <xdr:sp macro="[0]!new_row_for_other_costs">
      <xdr:nvSpPr>
        <xdr:cNvPr id="1" name="Rectangle 1"/>
        <xdr:cNvSpPr>
          <a:spLocks/>
        </xdr:cNvSpPr>
      </xdr:nvSpPr>
      <xdr:spPr>
        <a:xfrm>
          <a:off x="5800725" y="0"/>
          <a:ext cx="3114675" cy="5048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To add another row , click here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0</xdr:row>
      <xdr:rowOff>28575</xdr:rowOff>
    </xdr:from>
    <xdr:to>
      <xdr:col>16</xdr:col>
      <xdr:colOff>600075</xdr:colOff>
      <xdr:row>2</xdr:row>
      <xdr:rowOff>161925</xdr:rowOff>
    </xdr:to>
    <xdr:sp macro="[0]!new_row_for_income">
      <xdr:nvSpPr>
        <xdr:cNvPr id="1" name="Rectangle 1"/>
        <xdr:cNvSpPr>
          <a:spLocks/>
        </xdr:cNvSpPr>
      </xdr:nvSpPr>
      <xdr:spPr>
        <a:xfrm>
          <a:off x="5848350" y="28575"/>
          <a:ext cx="2714625" cy="4667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To add another row, click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plus.org.u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P33"/>
  <sheetViews>
    <sheetView tabSelected="1" zoomScalePageLayoutView="0" workbookViewId="0" topLeftCell="A1">
      <selection activeCell="A1" sqref="A1"/>
    </sheetView>
  </sheetViews>
  <sheetFormatPr defaultColWidth="9.140625" defaultRowHeight="12.75"/>
  <cols>
    <col min="1" max="1" width="30.57421875" style="31" customWidth="1"/>
    <col min="2" max="2" width="2.140625" style="31" customWidth="1"/>
    <col min="3" max="3" width="11.57421875" style="31" bestFit="1" customWidth="1"/>
    <col min="4" max="4" width="2.140625" style="31" customWidth="1"/>
    <col min="5" max="5" width="12.7109375" style="31" customWidth="1"/>
    <col min="6" max="6" width="2.8515625" style="31" customWidth="1"/>
    <col min="7" max="7" width="9.7109375" style="31" bestFit="1" customWidth="1"/>
    <col min="8" max="8" width="2.00390625" style="31" customWidth="1"/>
    <col min="9" max="9" width="9.8515625" style="31" bestFit="1" customWidth="1"/>
    <col min="10" max="10" width="2.28125" style="31" customWidth="1"/>
    <col min="11" max="11" width="9.7109375" style="31" bestFit="1" customWidth="1"/>
    <col min="12" max="12" width="2.00390625" style="31" customWidth="1"/>
    <col min="13" max="13" width="9.8515625" style="31" bestFit="1" customWidth="1"/>
    <col min="14" max="14" width="2.28125" style="31" customWidth="1"/>
    <col min="15" max="15" width="9.140625" style="32" customWidth="1"/>
    <col min="16" max="16384" width="9.140625" style="31" customWidth="1"/>
  </cols>
  <sheetData>
    <row r="1" spans="1:11" ht="12.75">
      <c r="A1" s="47" t="s">
        <v>46</v>
      </c>
      <c r="E1" s="87" t="s">
        <v>47</v>
      </c>
      <c r="F1" s="88"/>
      <c r="G1" s="88"/>
      <c r="H1" s="88"/>
      <c r="I1" s="88"/>
      <c r="J1" s="88"/>
      <c r="K1" s="89"/>
    </row>
    <row r="2" spans="1:11" ht="13.5" thickBot="1">
      <c r="A2" s="79" t="s">
        <v>52</v>
      </c>
      <c r="E2" s="90"/>
      <c r="F2" s="91"/>
      <c r="G2" s="91"/>
      <c r="H2" s="91"/>
      <c r="I2" s="91"/>
      <c r="J2" s="91"/>
      <c r="K2" s="92"/>
    </row>
    <row r="3" ht="13.5" thickBot="1">
      <c r="A3" s="48" t="s">
        <v>45</v>
      </c>
    </row>
    <row r="4" ht="13.5" thickBot="1">
      <c r="A4" s="32"/>
    </row>
    <row r="5" spans="1:4" ht="12.75">
      <c r="A5" s="32"/>
      <c r="B5" s="33">
        <v>1</v>
      </c>
      <c r="C5" s="34" t="s">
        <v>22</v>
      </c>
      <c r="D5" s="35"/>
    </row>
    <row r="6" spans="1:4" ht="12.75">
      <c r="A6" s="32"/>
      <c r="B6" s="36">
        <v>2</v>
      </c>
      <c r="C6" s="78" t="s">
        <v>48</v>
      </c>
      <c r="D6" s="35"/>
    </row>
    <row r="7" spans="1:4" ht="12.75">
      <c r="A7" s="32"/>
      <c r="B7" s="36">
        <v>3</v>
      </c>
      <c r="C7" s="78" t="s">
        <v>49</v>
      </c>
      <c r="D7" s="35"/>
    </row>
    <row r="8" spans="1:4" ht="12.75">
      <c r="A8" s="32"/>
      <c r="B8" s="36">
        <v>4</v>
      </c>
      <c r="C8" s="78" t="s">
        <v>50</v>
      </c>
      <c r="D8" s="35"/>
    </row>
    <row r="9" spans="1:4" ht="12.75">
      <c r="A9" s="32"/>
      <c r="B9" s="36">
        <v>5</v>
      </c>
      <c r="C9" s="78" t="s">
        <v>51</v>
      </c>
      <c r="D9" s="35"/>
    </row>
    <row r="10" spans="1:4" ht="12.75">
      <c r="A10" s="32"/>
      <c r="B10" s="36">
        <v>6</v>
      </c>
      <c r="C10" s="78" t="s">
        <v>29</v>
      </c>
      <c r="D10" s="35"/>
    </row>
    <row r="11" spans="1:4" ht="13.5" thickBot="1">
      <c r="A11" s="32"/>
      <c r="B11" s="37">
        <v>7</v>
      </c>
      <c r="C11" s="38" t="s">
        <v>29</v>
      </c>
      <c r="D11" s="35"/>
    </row>
    <row r="12" ht="12.75"/>
    <row r="13" spans="1:15" ht="12.75">
      <c r="A13" s="39" t="s">
        <v>12</v>
      </c>
      <c r="B13" s="40"/>
      <c r="C13" s="40"/>
      <c r="D13" s="40"/>
      <c r="E13" s="40"/>
      <c r="F13" s="40"/>
      <c r="G13" s="40"/>
      <c r="H13" s="40"/>
      <c r="I13" s="40"/>
      <c r="J13" s="40"/>
      <c r="K13" s="40"/>
      <c r="L13" s="40"/>
      <c r="M13" s="40"/>
      <c r="N13" s="40"/>
      <c r="O13" s="39"/>
    </row>
    <row r="14" spans="1:15" ht="12.75">
      <c r="A14" s="40"/>
      <c r="B14" s="40"/>
      <c r="C14" s="40"/>
      <c r="D14" s="40"/>
      <c r="E14" s="40"/>
      <c r="F14" s="40"/>
      <c r="G14" s="40"/>
      <c r="H14" s="40"/>
      <c r="I14" s="40"/>
      <c r="J14" s="40"/>
      <c r="K14" s="40"/>
      <c r="L14" s="40"/>
      <c r="M14" s="40"/>
      <c r="N14" s="40"/>
      <c r="O14" s="39"/>
    </row>
    <row r="15" spans="1:15" s="32" customFormat="1" ht="12.75">
      <c r="A15" s="39"/>
      <c r="B15" s="39"/>
      <c r="C15" s="41" t="str">
        <f>C6</f>
        <v>Service 1</v>
      </c>
      <c r="D15" s="41"/>
      <c r="E15" s="41" t="str">
        <f>C7</f>
        <v>Service 2</v>
      </c>
      <c r="F15" s="41"/>
      <c r="G15" s="41" t="str">
        <f>C8</f>
        <v>Service 3</v>
      </c>
      <c r="H15" s="41"/>
      <c r="I15" s="41" t="str">
        <f>C9</f>
        <v>Service 4</v>
      </c>
      <c r="J15" s="41"/>
      <c r="K15" s="41" t="str">
        <f>C10</f>
        <v>Spare</v>
      </c>
      <c r="L15" s="41"/>
      <c r="M15" s="41" t="str">
        <f>C11</f>
        <v>Spare</v>
      </c>
      <c r="N15" s="41"/>
      <c r="O15" s="41" t="s">
        <v>19</v>
      </c>
    </row>
    <row r="16" spans="1:15" s="32" customFormat="1" ht="12.75">
      <c r="A16" s="39"/>
      <c r="B16" s="39"/>
      <c r="C16" s="39"/>
      <c r="D16" s="39"/>
      <c r="E16" s="39"/>
      <c r="F16" s="39"/>
      <c r="G16" s="39"/>
      <c r="H16" s="39"/>
      <c r="I16" s="39"/>
      <c r="J16" s="39"/>
      <c r="K16" s="39"/>
      <c r="L16" s="39"/>
      <c r="M16" s="39"/>
      <c r="N16" s="39"/>
      <c r="O16" s="39"/>
    </row>
    <row r="17" spans="1:15" ht="12.75">
      <c r="A17" s="40" t="s">
        <v>13</v>
      </c>
      <c r="B17" s="40"/>
      <c r="C17" s="40">
        <f>salaries!Q27</f>
        <v>0</v>
      </c>
      <c r="D17" s="40"/>
      <c r="E17" s="40">
        <f>salaries!S27</f>
        <v>0</v>
      </c>
      <c r="F17" s="40"/>
      <c r="G17" s="40">
        <f>salaries!U27</f>
        <v>0</v>
      </c>
      <c r="H17" s="40"/>
      <c r="I17" s="40">
        <f>salaries!W27</f>
        <v>0</v>
      </c>
      <c r="J17" s="40"/>
      <c r="K17" s="40">
        <f>salaries!Y27</f>
        <v>0</v>
      </c>
      <c r="L17" s="40"/>
      <c r="M17" s="40">
        <f>salaries!AA27</f>
        <v>0</v>
      </c>
      <c r="N17" s="40"/>
      <c r="O17" s="39">
        <f>SUM(C17:M17)</f>
        <v>0</v>
      </c>
    </row>
    <row r="18" spans="1:15" ht="12.75">
      <c r="A18" s="40"/>
      <c r="B18" s="40"/>
      <c r="C18" s="40"/>
      <c r="D18" s="40"/>
      <c r="E18" s="40"/>
      <c r="F18" s="40"/>
      <c r="G18" s="40"/>
      <c r="H18" s="40"/>
      <c r="I18" s="40"/>
      <c r="J18" s="40"/>
      <c r="K18" s="40"/>
      <c r="L18" s="40"/>
      <c r="M18" s="40"/>
      <c r="N18" s="40"/>
      <c r="O18" s="39"/>
    </row>
    <row r="19" spans="1:15" ht="12.75">
      <c r="A19" s="40" t="s">
        <v>14</v>
      </c>
      <c r="B19" s="40"/>
      <c r="C19" s="40">
        <f>'other costs'!F32</f>
        <v>0</v>
      </c>
      <c r="D19" s="40"/>
      <c r="E19" s="40">
        <f>'other costs'!H32</f>
        <v>0</v>
      </c>
      <c r="F19" s="40"/>
      <c r="G19" s="40">
        <f>'other costs'!J32</f>
        <v>0</v>
      </c>
      <c r="H19" s="40"/>
      <c r="I19" s="40">
        <f>'other costs'!L32</f>
        <v>0</v>
      </c>
      <c r="J19" s="40"/>
      <c r="K19" s="40">
        <f>'other costs'!N32</f>
        <v>0</v>
      </c>
      <c r="L19" s="40"/>
      <c r="M19" s="40">
        <f>'other costs'!P32</f>
        <v>0</v>
      </c>
      <c r="N19" s="40"/>
      <c r="O19" s="39">
        <f aca="true" t="shared" si="0" ref="O19:O29">SUM(C19:M19)</f>
        <v>0</v>
      </c>
    </row>
    <row r="20" spans="1:15" ht="12.75">
      <c r="A20" s="40"/>
      <c r="B20" s="40"/>
      <c r="C20" s="40"/>
      <c r="D20" s="40"/>
      <c r="E20" s="40"/>
      <c r="F20" s="40"/>
      <c r="G20" s="40"/>
      <c r="H20" s="40"/>
      <c r="I20" s="40"/>
      <c r="J20" s="40"/>
      <c r="K20" s="40"/>
      <c r="L20" s="40"/>
      <c r="M20" s="40"/>
      <c r="N20" s="40"/>
      <c r="O20" s="39"/>
    </row>
    <row r="21" spans="1:15" ht="12.75">
      <c r="A21" s="40" t="s">
        <v>20</v>
      </c>
      <c r="B21" s="40"/>
      <c r="C21" s="40">
        <f>salaries!O27*salaries!B31</f>
        <v>0</v>
      </c>
      <c r="D21" s="40"/>
      <c r="E21" s="40">
        <f>salaries!O27*salaries!B32</f>
        <v>0</v>
      </c>
      <c r="F21" s="40"/>
      <c r="G21" s="40">
        <f>salaries!O27*salaries!B33</f>
        <v>0</v>
      </c>
      <c r="H21" s="40"/>
      <c r="I21" s="40">
        <f>salaries!O27*salaries!B34</f>
        <v>0</v>
      </c>
      <c r="J21" s="40"/>
      <c r="K21" s="40">
        <f>salaries!O27*salaries!B35</f>
        <v>0</v>
      </c>
      <c r="L21" s="40"/>
      <c r="M21" s="40">
        <f>salaries!O27*salaries!B36</f>
        <v>0</v>
      </c>
      <c r="N21" s="40"/>
      <c r="O21" s="39">
        <f t="shared" si="0"/>
        <v>0</v>
      </c>
    </row>
    <row r="22" spans="1:15" ht="12.75">
      <c r="A22" s="40"/>
      <c r="B22" s="40"/>
      <c r="C22" s="40"/>
      <c r="D22" s="40"/>
      <c r="E22" s="40"/>
      <c r="F22" s="40"/>
      <c r="G22" s="40"/>
      <c r="H22" s="40"/>
      <c r="I22" s="40"/>
      <c r="J22" s="40"/>
      <c r="K22" s="40"/>
      <c r="L22" s="40"/>
      <c r="M22" s="40"/>
      <c r="N22" s="40"/>
      <c r="O22" s="39"/>
    </row>
    <row r="23" spans="1:15" ht="12.75">
      <c r="A23" s="40" t="s">
        <v>21</v>
      </c>
      <c r="B23" s="40"/>
      <c r="C23" s="40">
        <f>'other costs'!D32*salaries!B31</f>
        <v>0</v>
      </c>
      <c r="D23" s="40"/>
      <c r="E23" s="40">
        <f>'other costs'!D32*salaries!B32</f>
        <v>0</v>
      </c>
      <c r="F23" s="40"/>
      <c r="G23" s="40">
        <f>'other costs'!D32*salaries!B33</f>
        <v>0</v>
      </c>
      <c r="H23" s="40"/>
      <c r="I23" s="40">
        <f>'other costs'!D32*salaries!B34</f>
        <v>0</v>
      </c>
      <c r="J23" s="40"/>
      <c r="K23" s="40">
        <f>'other costs'!D32*salaries!B35</f>
        <v>0</v>
      </c>
      <c r="L23" s="40"/>
      <c r="M23" s="40">
        <f>'other costs'!D32*salaries!B36</f>
        <v>0</v>
      </c>
      <c r="N23" s="40"/>
      <c r="O23" s="39">
        <f t="shared" si="0"/>
        <v>0</v>
      </c>
    </row>
    <row r="24" spans="1:15" ht="12.75">
      <c r="A24" s="40"/>
      <c r="B24" s="40"/>
      <c r="C24" s="42"/>
      <c r="D24" s="40"/>
      <c r="E24" s="42"/>
      <c r="F24" s="40"/>
      <c r="G24" s="42"/>
      <c r="H24" s="40"/>
      <c r="I24" s="42"/>
      <c r="J24" s="40"/>
      <c r="K24" s="42"/>
      <c r="L24" s="40"/>
      <c r="M24" s="42"/>
      <c r="N24" s="40"/>
      <c r="O24" s="42"/>
    </row>
    <row r="25" spans="1:16" s="32" customFormat="1" ht="12.75">
      <c r="A25" s="39" t="s">
        <v>15</v>
      </c>
      <c r="B25" s="39"/>
      <c r="C25" s="39">
        <f>SUM(C17:C23)</f>
        <v>0</v>
      </c>
      <c r="D25" s="39"/>
      <c r="E25" s="39">
        <f>SUM(E17:E23)</f>
        <v>0</v>
      </c>
      <c r="F25" s="39"/>
      <c r="G25" s="39">
        <f>SUM(G17:G23)</f>
        <v>0</v>
      </c>
      <c r="H25" s="39"/>
      <c r="I25" s="39">
        <f>SUM(I17:I23)</f>
        <v>0</v>
      </c>
      <c r="J25" s="39"/>
      <c r="K25" s="39">
        <f>SUM(K17:K23)</f>
        <v>0</v>
      </c>
      <c r="L25" s="39"/>
      <c r="M25" s="39">
        <f>SUM(M17:M23)</f>
        <v>0</v>
      </c>
      <c r="N25" s="39"/>
      <c r="O25" s="39">
        <f t="shared" si="0"/>
        <v>0</v>
      </c>
      <c r="P25" s="32" t="str">
        <f>IF(O25=(salaries!L27+'other costs'!B32),"OK","there is an error somewhere, check all formulas")</f>
        <v>OK</v>
      </c>
    </row>
    <row r="26" spans="1:15" ht="8.25" customHeight="1">
      <c r="A26" s="40"/>
      <c r="B26" s="40"/>
      <c r="C26" s="40"/>
      <c r="D26" s="40"/>
      <c r="E26" s="40"/>
      <c r="F26" s="40"/>
      <c r="G26" s="40"/>
      <c r="H26" s="40"/>
      <c r="I26" s="40"/>
      <c r="J26" s="40"/>
      <c r="K26" s="40"/>
      <c r="L26" s="40"/>
      <c r="M26" s="40"/>
      <c r="N26" s="40"/>
      <c r="O26" s="39"/>
    </row>
    <row r="27" spans="1:15" ht="12.75">
      <c r="A27" s="39" t="s">
        <v>24</v>
      </c>
      <c r="B27" s="39"/>
      <c r="C27" s="39">
        <f>income!F30</f>
        <v>0</v>
      </c>
      <c r="D27" s="39"/>
      <c r="E27" s="39">
        <f>income!H30</f>
        <v>0</v>
      </c>
      <c r="F27" s="39"/>
      <c r="G27" s="39">
        <f>income!J30</f>
        <v>0</v>
      </c>
      <c r="H27" s="39"/>
      <c r="I27" s="39">
        <f>income!L30</f>
        <v>0</v>
      </c>
      <c r="J27" s="39"/>
      <c r="K27" s="39">
        <f>income!N30</f>
        <v>0</v>
      </c>
      <c r="L27" s="39"/>
      <c r="M27" s="39">
        <f>income!P30</f>
        <v>0</v>
      </c>
      <c r="N27" s="39"/>
      <c r="O27" s="39">
        <f t="shared" si="0"/>
        <v>0</v>
      </c>
    </row>
    <row r="28" spans="1:15" ht="12.75">
      <c r="A28" s="39"/>
      <c r="B28" s="39"/>
      <c r="C28" s="39"/>
      <c r="D28" s="39"/>
      <c r="E28" s="39"/>
      <c r="F28" s="39"/>
      <c r="G28" s="39"/>
      <c r="H28" s="39"/>
      <c r="I28" s="39"/>
      <c r="J28" s="39"/>
      <c r="K28" s="39"/>
      <c r="L28" s="39"/>
      <c r="M28" s="39"/>
      <c r="N28" s="39"/>
      <c r="O28" s="39"/>
    </row>
    <row r="29" spans="1:15" ht="13.5" thickBot="1">
      <c r="A29" s="39" t="s">
        <v>25</v>
      </c>
      <c r="B29" s="39"/>
      <c r="C29" s="43">
        <f>C27-C25</f>
        <v>0</v>
      </c>
      <c r="D29" s="44"/>
      <c r="E29" s="43">
        <f>E27-E25</f>
        <v>0</v>
      </c>
      <c r="F29" s="44"/>
      <c r="G29" s="43">
        <f>G27-G25</f>
        <v>0</v>
      </c>
      <c r="H29" s="44"/>
      <c r="I29" s="43">
        <f>I27-I25</f>
        <v>0</v>
      </c>
      <c r="J29" s="39"/>
      <c r="K29" s="43">
        <f>K27-K25</f>
        <v>0</v>
      </c>
      <c r="L29" s="44"/>
      <c r="M29" s="43">
        <f>M27-M25</f>
        <v>0</v>
      </c>
      <c r="N29" s="39"/>
      <c r="O29" s="43">
        <f t="shared" si="0"/>
        <v>0</v>
      </c>
    </row>
    <row r="31" ht="12.75">
      <c r="A31" s="46" t="s">
        <v>38</v>
      </c>
    </row>
    <row r="32" ht="12.75">
      <c r="A32" s="46" t="s">
        <v>32</v>
      </c>
    </row>
    <row r="33" ht="12.75">
      <c r="A33" s="45" t="s">
        <v>31</v>
      </c>
    </row>
  </sheetData>
  <sheetProtection selectLockedCells="1"/>
  <mergeCells count="1">
    <mergeCell ref="E1:K2"/>
  </mergeCells>
  <hyperlinks>
    <hyperlink ref="A33" r:id="rId1" display="www.caplus.org.uk"/>
  </hyperlinks>
  <printOptions/>
  <pageMargins left="0.75" right="0.75" top="1" bottom="1" header="0.5" footer="0.5"/>
  <pageSetup horizontalDpi="600" verticalDpi="600" orientation="landscape" r:id="rId4"/>
  <ignoredErrors>
    <ignoredError sqref="C15 E15 G15 I15 K15 M15 P25 I22:I29 D17 C22:C29 F17 E22:E29 L22:L29 G22:G29 H22:H29 K22:K29 C17 E17 G18:G20 I18:I20 K18:K20 M18:M20 I21 M22:M29 F22:F29 N21:O21 E18:E20 C18:C20 D22:D29 I17 L17 J17 H17 K21 K17 G17 D18:D20 F18:F20 H18:H20 L18:L20 J18:J20 J22:J29 N18:O20 N22:O29 D21 F21 H21 L21 J21 C21 E21 G21 M21" unlockedFormula="1"/>
    <ignoredError sqref="M17 N17:O17" evalError="1" unlockedFormula="1"/>
  </ignoredErrors>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AB36"/>
  <sheetViews>
    <sheetView zoomScalePageLayoutView="0" workbookViewId="0" topLeftCell="A1">
      <selection activeCell="L10" sqref="L10"/>
    </sheetView>
  </sheetViews>
  <sheetFormatPr defaultColWidth="9.140625" defaultRowHeight="12.75"/>
  <cols>
    <col min="1" max="1" width="30.7109375" style="3" customWidth="1"/>
    <col min="2" max="2" width="9.140625" style="3" customWidth="1"/>
    <col min="3" max="3" width="2.421875" style="3" customWidth="1"/>
    <col min="4" max="4" width="8.28125" style="3" bestFit="1" customWidth="1"/>
    <col min="5" max="5" width="2.57421875" style="3" customWidth="1"/>
    <col min="6" max="6" width="10.421875" style="3" customWidth="1"/>
    <col min="7" max="7" width="2.421875" style="3" customWidth="1"/>
    <col min="8" max="8" width="9.140625" style="3" customWidth="1"/>
    <col min="9" max="9" width="2.00390625" style="3" customWidth="1"/>
    <col min="10" max="10" width="9.140625" style="3" customWidth="1"/>
    <col min="11" max="11" width="3.00390625" style="3" customWidth="1"/>
    <col min="12" max="12" width="9.140625" style="3" customWidth="1"/>
    <col min="13" max="13" width="2.140625" style="3" customWidth="1"/>
    <col min="14" max="14" width="9.140625" style="3" customWidth="1"/>
    <col min="15" max="15" width="1.8515625" style="3" customWidth="1"/>
    <col min="16" max="16" width="9.140625" style="3" customWidth="1"/>
    <col min="17" max="17" width="1.8515625" style="3" customWidth="1"/>
    <col min="18" max="18" width="9.140625" style="3" customWidth="1"/>
    <col min="19" max="19" width="1.421875" style="3" customWidth="1"/>
    <col min="20" max="20" width="9.140625" style="3" customWidth="1"/>
    <col min="21" max="21" width="1.421875" style="3" customWidth="1"/>
    <col min="23" max="23" width="1.57421875" style="0" customWidth="1"/>
    <col min="24" max="24" width="9.140625" style="3" customWidth="1"/>
    <col min="25" max="25" width="2.421875" style="3" customWidth="1"/>
    <col min="26" max="26" width="9.140625" style="3" customWidth="1"/>
    <col min="27" max="27" width="2.28125" style="3" customWidth="1"/>
    <col min="28" max="28" width="9.140625" style="3" customWidth="1"/>
    <col min="29" max="29" width="2.00390625" style="3" customWidth="1"/>
    <col min="30" max="16384" width="9.140625" style="3" customWidth="1"/>
  </cols>
  <sheetData>
    <row r="1" spans="1:12" ht="12.75">
      <c r="A1" s="70" t="str">
        <f>summary!A1</f>
        <v>Central Consortium Services Ltd</v>
      </c>
      <c r="F1" s="87" t="s">
        <v>47</v>
      </c>
      <c r="G1" s="88"/>
      <c r="H1" s="88"/>
      <c r="I1" s="88"/>
      <c r="J1" s="88"/>
      <c r="K1" s="88"/>
      <c r="L1" s="89"/>
    </row>
    <row r="2" spans="1:12" ht="13.5" thickBot="1">
      <c r="A2" s="80" t="str">
        <f>summary!A2</f>
        <v>Budget for the period: </v>
      </c>
      <c r="F2" s="90"/>
      <c r="G2" s="91"/>
      <c r="H2" s="91"/>
      <c r="I2" s="91"/>
      <c r="J2" s="91"/>
      <c r="K2" s="91"/>
      <c r="L2" s="92"/>
    </row>
    <row r="3" spans="1:12" ht="13.5" thickBot="1">
      <c r="A3" s="69" t="str">
        <f>summary!A3</f>
        <v>Version dated: </v>
      </c>
      <c r="F3" s="81"/>
      <c r="G3" s="81"/>
      <c r="H3" s="81"/>
      <c r="I3" s="81"/>
      <c r="J3" s="81"/>
      <c r="K3" s="81"/>
      <c r="L3" s="81"/>
    </row>
    <row r="4" ht="12.75">
      <c r="A4" s="2"/>
    </row>
    <row r="5" ht="12.75">
      <c r="A5" s="2" t="s">
        <v>18</v>
      </c>
    </row>
    <row r="6" ht="13.5" thickBot="1">
      <c r="A6" s="2"/>
    </row>
    <row r="7" spans="1:3" ht="12.75">
      <c r="A7" s="24" t="s">
        <v>16</v>
      </c>
      <c r="B7" s="12"/>
      <c r="C7" s="17"/>
    </row>
    <row r="8" spans="1:3" ht="12.75">
      <c r="A8" s="25" t="s">
        <v>3</v>
      </c>
      <c r="B8" s="11"/>
      <c r="C8" s="15"/>
    </row>
    <row r="9" spans="1:3" ht="12.75">
      <c r="A9" s="25" t="s">
        <v>17</v>
      </c>
      <c r="B9" s="11"/>
      <c r="C9" s="15"/>
    </row>
    <row r="10" spans="1:3" ht="13.5" thickBot="1">
      <c r="A10" s="66" t="s">
        <v>39</v>
      </c>
      <c r="B10" s="13"/>
      <c r="C10" s="15"/>
    </row>
    <row r="11" spans="1:3" ht="12.75">
      <c r="A11" s="14"/>
      <c r="B11" s="15"/>
      <c r="C11" s="15"/>
    </row>
    <row r="12" spans="1:3" ht="12.75">
      <c r="A12" s="16" t="s">
        <v>30</v>
      </c>
      <c r="B12" s="15"/>
      <c r="C12" s="15"/>
    </row>
    <row r="13" ht="13.5" thickBot="1">
      <c r="I13" s="7"/>
    </row>
    <row r="14" spans="1:28" s="29" customFormat="1" ht="12.75">
      <c r="A14" s="30" t="s">
        <v>0</v>
      </c>
      <c r="B14" s="27" t="s">
        <v>1</v>
      </c>
      <c r="C14" s="27"/>
      <c r="D14" s="27" t="s">
        <v>34</v>
      </c>
      <c r="E14" s="27"/>
      <c r="F14" s="26" t="s">
        <v>34</v>
      </c>
      <c r="G14" s="27"/>
      <c r="H14" s="27" t="s">
        <v>2</v>
      </c>
      <c r="I14" s="27"/>
      <c r="J14" s="27" t="s">
        <v>4</v>
      </c>
      <c r="K14" s="27"/>
      <c r="L14" s="28" t="s">
        <v>6</v>
      </c>
      <c r="M14" s="26"/>
      <c r="N14" s="27" t="str">
        <f>summary!C5</f>
        <v>Support</v>
      </c>
      <c r="O14" s="27"/>
      <c r="P14" s="27" t="str">
        <f>summary!C6</f>
        <v>Service 1</v>
      </c>
      <c r="Q14" s="27"/>
      <c r="R14" s="27" t="str">
        <f>summary!E15</f>
        <v>Service 2</v>
      </c>
      <c r="S14" s="27"/>
      <c r="T14" s="27" t="str">
        <f>summary!G15</f>
        <v>Service 3</v>
      </c>
      <c r="U14" s="27"/>
      <c r="V14" s="27" t="str">
        <f>summary!I15</f>
        <v>Service 4</v>
      </c>
      <c r="W14" s="27"/>
      <c r="X14" s="27" t="str">
        <f>summary!C10</f>
        <v>Spare</v>
      </c>
      <c r="Y14" s="27"/>
      <c r="Z14" s="27" t="str">
        <f>summary!C11</f>
        <v>Spare</v>
      </c>
      <c r="AA14" s="28"/>
      <c r="AB14" s="64"/>
    </row>
    <row r="15" spans="1:28" s="29" customFormat="1" ht="13.5" thickBot="1">
      <c r="A15" s="60"/>
      <c r="B15" s="61" t="s">
        <v>35</v>
      </c>
      <c r="C15" s="61"/>
      <c r="D15" s="61" t="s">
        <v>36</v>
      </c>
      <c r="E15" s="61"/>
      <c r="F15" s="60" t="s">
        <v>37</v>
      </c>
      <c r="G15" s="61"/>
      <c r="H15" s="61"/>
      <c r="I15" s="61"/>
      <c r="J15" s="61" t="s">
        <v>5</v>
      </c>
      <c r="K15" s="61"/>
      <c r="L15" s="62" t="s">
        <v>7</v>
      </c>
      <c r="M15" s="60"/>
      <c r="N15" s="63"/>
      <c r="O15" s="63"/>
      <c r="P15" s="61"/>
      <c r="Q15" s="61"/>
      <c r="R15" s="61"/>
      <c r="S15" s="63"/>
      <c r="T15" s="63"/>
      <c r="U15" s="63"/>
      <c r="V15" s="63"/>
      <c r="W15" s="63"/>
      <c r="X15" s="61"/>
      <c r="Y15" s="61"/>
      <c r="Z15" s="61"/>
      <c r="AA15" s="62"/>
      <c r="AB15" s="64"/>
    </row>
    <row r="16" spans="1:28" ht="12.75">
      <c r="A16" s="83"/>
      <c r="B16" s="7"/>
      <c r="C16" s="7"/>
      <c r="D16" s="84"/>
      <c r="E16" s="7"/>
      <c r="F16" s="65">
        <f>IF(B16="",0,B16*(D16/$B$10))</f>
        <v>0</v>
      </c>
      <c r="G16" s="8"/>
      <c r="H16" s="8">
        <f>F16*$B$7%</f>
        <v>0</v>
      </c>
      <c r="I16" s="8"/>
      <c r="J16" s="8">
        <f>IF((F16-$B$9)*$B$8%&gt;0,(F16-$B$9)*$B$8%,0)</f>
        <v>0</v>
      </c>
      <c r="K16" s="8"/>
      <c r="L16" s="58">
        <f>ROUND(F16+H16+J16,0)</f>
        <v>0</v>
      </c>
      <c r="M16" s="6"/>
      <c r="N16" s="84"/>
      <c r="O16" s="51">
        <f>IF(N16="","",N16*(L16/D16))</f>
      </c>
      <c r="P16" s="84"/>
      <c r="Q16" s="52">
        <f>IF(P16="","",P16*(L16/D16))</f>
      </c>
      <c r="R16" s="84"/>
      <c r="S16" s="52">
        <f>IF(R16="","",R16*(L16/D16))</f>
      </c>
      <c r="T16" s="84"/>
      <c r="U16" s="52">
        <f>IF(T16="","",T16*(L16/D16))</f>
      </c>
      <c r="V16" s="84"/>
      <c r="W16" s="52">
        <f>IF(V16="","",V16*(L16/D16))</f>
      </c>
      <c r="X16" s="84"/>
      <c r="Y16" s="52">
        <f>IF(X16="","",X16*(L16/D16))</f>
      </c>
      <c r="Z16" s="84"/>
      <c r="AA16" s="53">
        <f>IF(Z16="","",Z16*(L16/D16))</f>
      </c>
      <c r="AB16" s="5" t="str">
        <f aca="true" t="shared" si="0" ref="AB16:AB27">IF(N16+P16+R16+T16+V16+X16+Z16=D16,"OK","the split doesn't agree with the total")</f>
        <v>OK</v>
      </c>
    </row>
    <row r="17" spans="1:28" ht="12.75">
      <c r="A17" s="83"/>
      <c r="B17" s="7"/>
      <c r="C17" s="7"/>
      <c r="D17" s="84"/>
      <c r="E17" s="7"/>
      <c r="F17" s="65">
        <f aca="true" t="shared" si="1" ref="F17:F26">IF(B17="",0,B17*(D17/$B$10))</f>
        <v>0</v>
      </c>
      <c r="G17" s="8"/>
      <c r="H17" s="8">
        <f aca="true" t="shared" si="2" ref="H17:H26">F17*$B$7%</f>
        <v>0</v>
      </c>
      <c r="I17" s="8"/>
      <c r="J17" s="8">
        <f aca="true" t="shared" si="3" ref="J17:J26">IF((F17-$B$9)*$B$8%&gt;0,(F17-$B$9)*$B$8%,0)</f>
        <v>0</v>
      </c>
      <c r="K17" s="8"/>
      <c r="L17" s="58">
        <f aca="true" t="shared" si="4" ref="L17:L26">ROUND(F17+H17+J17,0)</f>
        <v>0</v>
      </c>
      <c r="M17" s="6"/>
      <c r="N17" s="84"/>
      <c r="O17" s="51">
        <f aca="true" t="shared" si="5" ref="O17:O26">IF(N17="","",N17*(L17/D17))</f>
      </c>
      <c r="P17" s="84"/>
      <c r="Q17" s="52">
        <f aca="true" t="shared" si="6" ref="Q17:Q26">IF(P17="","",P17*(L17/D17))</f>
      </c>
      <c r="R17" s="84"/>
      <c r="S17" s="52">
        <f aca="true" t="shared" si="7" ref="S17:S26">IF(R17="","",R17*(L17/D17))</f>
      </c>
      <c r="T17" s="84"/>
      <c r="U17" s="52">
        <f aca="true" t="shared" si="8" ref="U17:U26">IF(T17="","",T17*(L17/D17))</f>
      </c>
      <c r="V17" s="84"/>
      <c r="W17" s="52">
        <f aca="true" t="shared" si="9" ref="W17:W26">IF(V17="","",V17*(L17/D17))</f>
      </c>
      <c r="X17" s="84"/>
      <c r="Y17" s="52">
        <f aca="true" t="shared" si="10" ref="Y17:Y26">IF(X17="","",X17*(L17/D17))</f>
      </c>
      <c r="Z17" s="84"/>
      <c r="AA17" s="53">
        <f aca="true" t="shared" si="11" ref="AA17:AA26">IF(Z17="","",Z17*(L17/D17))</f>
      </c>
      <c r="AB17" s="5" t="str">
        <f t="shared" si="0"/>
        <v>OK</v>
      </c>
    </row>
    <row r="18" spans="1:28" ht="12.75">
      <c r="A18" s="83"/>
      <c r="B18" s="7"/>
      <c r="C18" s="7"/>
      <c r="D18" s="84"/>
      <c r="E18" s="7"/>
      <c r="F18" s="65">
        <f t="shared" si="1"/>
        <v>0</v>
      </c>
      <c r="G18" s="8"/>
      <c r="H18" s="8">
        <f t="shared" si="2"/>
        <v>0</v>
      </c>
      <c r="I18" s="8"/>
      <c r="J18" s="8">
        <f t="shared" si="3"/>
        <v>0</v>
      </c>
      <c r="K18" s="8"/>
      <c r="L18" s="58">
        <f t="shared" si="4"/>
        <v>0</v>
      </c>
      <c r="M18" s="6"/>
      <c r="N18" s="84"/>
      <c r="O18" s="51">
        <f t="shared" si="5"/>
      </c>
      <c r="P18" s="84"/>
      <c r="Q18" s="52">
        <f t="shared" si="6"/>
      </c>
      <c r="R18" s="84"/>
      <c r="S18" s="52">
        <f t="shared" si="7"/>
      </c>
      <c r="T18" s="84"/>
      <c r="U18" s="52">
        <f t="shared" si="8"/>
      </c>
      <c r="V18" s="84"/>
      <c r="W18" s="52">
        <f t="shared" si="9"/>
      </c>
      <c r="X18" s="84"/>
      <c r="Y18" s="52">
        <f t="shared" si="10"/>
      </c>
      <c r="Z18" s="84"/>
      <c r="AA18" s="53">
        <f t="shared" si="11"/>
      </c>
      <c r="AB18" s="5" t="str">
        <f t="shared" si="0"/>
        <v>OK</v>
      </c>
    </row>
    <row r="19" spans="1:28" ht="12.75">
      <c r="A19" s="83"/>
      <c r="B19" s="7"/>
      <c r="C19" s="7"/>
      <c r="D19" s="84"/>
      <c r="E19" s="7"/>
      <c r="F19" s="65">
        <f t="shared" si="1"/>
        <v>0</v>
      </c>
      <c r="G19" s="8"/>
      <c r="H19" s="8">
        <f t="shared" si="2"/>
        <v>0</v>
      </c>
      <c r="I19" s="8"/>
      <c r="J19" s="8">
        <f t="shared" si="3"/>
        <v>0</v>
      </c>
      <c r="K19" s="8"/>
      <c r="L19" s="58">
        <f t="shared" si="4"/>
        <v>0</v>
      </c>
      <c r="M19" s="6"/>
      <c r="N19" s="84"/>
      <c r="O19" s="51">
        <f t="shared" si="5"/>
      </c>
      <c r="P19" s="84"/>
      <c r="Q19" s="52">
        <f t="shared" si="6"/>
      </c>
      <c r="R19" s="84"/>
      <c r="S19" s="52">
        <f t="shared" si="7"/>
      </c>
      <c r="T19" s="84"/>
      <c r="U19" s="52">
        <f t="shared" si="8"/>
      </c>
      <c r="V19" s="84"/>
      <c r="W19" s="52">
        <f t="shared" si="9"/>
      </c>
      <c r="X19" s="84"/>
      <c r="Y19" s="52">
        <f t="shared" si="10"/>
      </c>
      <c r="Z19" s="84"/>
      <c r="AA19" s="53">
        <f t="shared" si="11"/>
      </c>
      <c r="AB19" s="5" t="str">
        <f t="shared" si="0"/>
        <v>OK</v>
      </c>
    </row>
    <row r="20" spans="1:28" ht="12.75">
      <c r="A20" s="6"/>
      <c r="B20" s="7"/>
      <c r="C20" s="7"/>
      <c r="D20" s="84"/>
      <c r="E20" s="7"/>
      <c r="F20" s="65">
        <f t="shared" si="1"/>
        <v>0</v>
      </c>
      <c r="G20" s="8"/>
      <c r="H20" s="8">
        <f t="shared" si="2"/>
        <v>0</v>
      </c>
      <c r="I20" s="8"/>
      <c r="J20" s="8">
        <f t="shared" si="3"/>
        <v>0</v>
      </c>
      <c r="K20" s="8"/>
      <c r="L20" s="58">
        <f t="shared" si="4"/>
        <v>0</v>
      </c>
      <c r="M20" s="6"/>
      <c r="N20" s="84"/>
      <c r="O20" s="51">
        <f t="shared" si="5"/>
      </c>
      <c r="P20" s="84"/>
      <c r="Q20" s="52">
        <f t="shared" si="6"/>
      </c>
      <c r="R20" s="84"/>
      <c r="S20" s="52">
        <f t="shared" si="7"/>
      </c>
      <c r="T20" s="84"/>
      <c r="U20" s="52">
        <f t="shared" si="8"/>
      </c>
      <c r="V20" s="84"/>
      <c r="W20" s="52">
        <f t="shared" si="9"/>
      </c>
      <c r="X20" s="84"/>
      <c r="Y20" s="52">
        <f t="shared" si="10"/>
      </c>
      <c r="Z20" s="84"/>
      <c r="AA20" s="53">
        <f t="shared" si="11"/>
      </c>
      <c r="AB20" s="5" t="str">
        <f t="shared" si="0"/>
        <v>OK</v>
      </c>
    </row>
    <row r="21" spans="1:28" ht="12.75">
      <c r="A21" s="6"/>
      <c r="B21" s="7"/>
      <c r="C21" s="7"/>
      <c r="D21" s="84"/>
      <c r="E21" s="7"/>
      <c r="F21" s="65">
        <f t="shared" si="1"/>
        <v>0</v>
      </c>
      <c r="G21" s="8"/>
      <c r="H21" s="8">
        <f t="shared" si="2"/>
        <v>0</v>
      </c>
      <c r="I21" s="8"/>
      <c r="J21" s="8">
        <f t="shared" si="3"/>
        <v>0</v>
      </c>
      <c r="K21" s="8"/>
      <c r="L21" s="58">
        <f t="shared" si="4"/>
        <v>0</v>
      </c>
      <c r="M21" s="6"/>
      <c r="N21" s="84"/>
      <c r="O21" s="51">
        <f t="shared" si="5"/>
      </c>
      <c r="P21" s="84"/>
      <c r="Q21" s="52">
        <f t="shared" si="6"/>
      </c>
      <c r="R21" s="84"/>
      <c r="S21" s="52">
        <f t="shared" si="7"/>
      </c>
      <c r="T21" s="84"/>
      <c r="U21" s="52">
        <f t="shared" si="8"/>
      </c>
      <c r="V21" s="84"/>
      <c r="W21" s="52">
        <f t="shared" si="9"/>
      </c>
      <c r="X21" s="84"/>
      <c r="Y21" s="52">
        <f t="shared" si="10"/>
      </c>
      <c r="Z21" s="84"/>
      <c r="AA21" s="53">
        <f t="shared" si="11"/>
      </c>
      <c r="AB21" s="5" t="str">
        <f t="shared" si="0"/>
        <v>OK</v>
      </c>
    </row>
    <row r="22" spans="1:28" ht="12.75">
      <c r="A22" s="6"/>
      <c r="B22" s="7"/>
      <c r="C22" s="7"/>
      <c r="D22" s="84"/>
      <c r="E22" s="7"/>
      <c r="F22" s="65">
        <f t="shared" si="1"/>
        <v>0</v>
      </c>
      <c r="G22" s="8"/>
      <c r="H22" s="8">
        <f t="shared" si="2"/>
        <v>0</v>
      </c>
      <c r="I22" s="8"/>
      <c r="J22" s="8">
        <f t="shared" si="3"/>
        <v>0</v>
      </c>
      <c r="K22" s="8"/>
      <c r="L22" s="58">
        <f t="shared" si="4"/>
        <v>0</v>
      </c>
      <c r="M22" s="6"/>
      <c r="N22" s="84"/>
      <c r="O22" s="51">
        <f t="shared" si="5"/>
      </c>
      <c r="P22" s="84"/>
      <c r="Q22" s="52">
        <f t="shared" si="6"/>
      </c>
      <c r="R22" s="84"/>
      <c r="S22" s="52">
        <f t="shared" si="7"/>
      </c>
      <c r="T22" s="84"/>
      <c r="U22" s="52">
        <f t="shared" si="8"/>
      </c>
      <c r="V22" s="84"/>
      <c r="W22" s="52">
        <f t="shared" si="9"/>
      </c>
      <c r="X22" s="84"/>
      <c r="Y22" s="52">
        <f t="shared" si="10"/>
      </c>
      <c r="Z22" s="84"/>
      <c r="AA22" s="53">
        <f t="shared" si="11"/>
      </c>
      <c r="AB22" s="5" t="str">
        <f t="shared" si="0"/>
        <v>OK</v>
      </c>
    </row>
    <row r="23" spans="1:28" ht="12.75">
      <c r="A23" s="6"/>
      <c r="B23" s="7"/>
      <c r="C23" s="7"/>
      <c r="D23" s="84"/>
      <c r="E23" s="7"/>
      <c r="F23" s="65">
        <f t="shared" si="1"/>
        <v>0</v>
      </c>
      <c r="G23" s="8"/>
      <c r="H23" s="8">
        <f t="shared" si="2"/>
        <v>0</v>
      </c>
      <c r="I23" s="8"/>
      <c r="J23" s="8">
        <f t="shared" si="3"/>
        <v>0</v>
      </c>
      <c r="K23" s="8"/>
      <c r="L23" s="58">
        <f t="shared" si="4"/>
        <v>0</v>
      </c>
      <c r="M23" s="6"/>
      <c r="N23" s="84"/>
      <c r="O23" s="51">
        <f t="shared" si="5"/>
      </c>
      <c r="P23" s="84"/>
      <c r="Q23" s="52">
        <f t="shared" si="6"/>
      </c>
      <c r="R23" s="84"/>
      <c r="S23" s="52">
        <f t="shared" si="7"/>
      </c>
      <c r="T23" s="84"/>
      <c r="U23" s="52">
        <f t="shared" si="8"/>
      </c>
      <c r="V23" s="84"/>
      <c r="W23" s="52">
        <f t="shared" si="9"/>
      </c>
      <c r="X23" s="84"/>
      <c r="Y23" s="52">
        <f t="shared" si="10"/>
      </c>
      <c r="Z23" s="84"/>
      <c r="AA23" s="53">
        <f t="shared" si="11"/>
      </c>
      <c r="AB23" s="5" t="str">
        <f t="shared" si="0"/>
        <v>OK</v>
      </c>
    </row>
    <row r="24" spans="1:28" ht="12.75">
      <c r="A24" s="6"/>
      <c r="B24" s="7"/>
      <c r="C24" s="7"/>
      <c r="D24" s="84"/>
      <c r="E24" s="7"/>
      <c r="F24" s="65">
        <f t="shared" si="1"/>
        <v>0</v>
      </c>
      <c r="G24" s="8"/>
      <c r="H24" s="8">
        <f t="shared" si="2"/>
        <v>0</v>
      </c>
      <c r="I24" s="8"/>
      <c r="J24" s="8">
        <f t="shared" si="3"/>
        <v>0</v>
      </c>
      <c r="K24" s="8"/>
      <c r="L24" s="58">
        <f t="shared" si="4"/>
        <v>0</v>
      </c>
      <c r="M24" s="6"/>
      <c r="N24" s="84"/>
      <c r="O24" s="51">
        <f t="shared" si="5"/>
      </c>
      <c r="P24" s="84"/>
      <c r="Q24" s="52">
        <f t="shared" si="6"/>
      </c>
      <c r="R24" s="84"/>
      <c r="S24" s="52">
        <f t="shared" si="7"/>
      </c>
      <c r="T24" s="84"/>
      <c r="U24" s="52">
        <f t="shared" si="8"/>
      </c>
      <c r="V24" s="84"/>
      <c r="W24" s="52">
        <f t="shared" si="9"/>
      </c>
      <c r="X24" s="84"/>
      <c r="Y24" s="52">
        <f t="shared" si="10"/>
      </c>
      <c r="Z24" s="84"/>
      <c r="AA24" s="53">
        <f t="shared" si="11"/>
      </c>
      <c r="AB24" s="5" t="str">
        <f t="shared" si="0"/>
        <v>OK</v>
      </c>
    </row>
    <row r="25" spans="1:28" ht="12.75">
      <c r="A25" s="6"/>
      <c r="B25" s="7"/>
      <c r="C25" s="7"/>
      <c r="D25" s="84"/>
      <c r="E25" s="7"/>
      <c r="F25" s="65">
        <f>IF(B25="",0,B25*(D25/$B$10))</f>
        <v>0</v>
      </c>
      <c r="G25" s="8"/>
      <c r="H25" s="8">
        <f>F25*$B$7%</f>
        <v>0</v>
      </c>
      <c r="I25" s="8"/>
      <c r="J25" s="8">
        <f>IF((F25-$B$9)*$B$8%&gt;0,(F25-$B$9)*$B$8%,0)</f>
        <v>0</v>
      </c>
      <c r="K25" s="8"/>
      <c r="L25" s="58">
        <f>ROUND(F25+H25+J25,0)</f>
        <v>0</v>
      </c>
      <c r="M25" s="6"/>
      <c r="N25" s="84"/>
      <c r="O25" s="51">
        <f t="shared" si="5"/>
      </c>
      <c r="P25" s="84"/>
      <c r="Q25" s="52">
        <f t="shared" si="6"/>
      </c>
      <c r="R25" s="84"/>
      <c r="S25" s="52">
        <f t="shared" si="7"/>
      </c>
      <c r="T25" s="84"/>
      <c r="U25" s="52">
        <f t="shared" si="8"/>
      </c>
      <c r="V25" s="84"/>
      <c r="W25" s="52">
        <f t="shared" si="9"/>
      </c>
      <c r="X25" s="84"/>
      <c r="Y25" s="52">
        <f t="shared" si="10"/>
      </c>
      <c r="Z25" s="84"/>
      <c r="AA25" s="53">
        <f t="shared" si="11"/>
      </c>
      <c r="AB25" s="5" t="str">
        <f t="shared" si="0"/>
        <v>OK</v>
      </c>
    </row>
    <row r="26" spans="1:28" ht="12.75">
      <c r="A26" s="6"/>
      <c r="B26" s="7"/>
      <c r="C26" s="7"/>
      <c r="D26" s="84"/>
      <c r="E26" s="7"/>
      <c r="F26" s="65">
        <f t="shared" si="1"/>
        <v>0</v>
      </c>
      <c r="G26" s="8"/>
      <c r="H26" s="8">
        <f t="shared" si="2"/>
        <v>0</v>
      </c>
      <c r="I26" s="8"/>
      <c r="J26" s="8">
        <f t="shared" si="3"/>
        <v>0</v>
      </c>
      <c r="K26" s="8"/>
      <c r="L26" s="58">
        <f t="shared" si="4"/>
        <v>0</v>
      </c>
      <c r="M26" s="6"/>
      <c r="N26" s="84"/>
      <c r="O26" s="51">
        <f t="shared" si="5"/>
      </c>
      <c r="P26" s="84"/>
      <c r="Q26" s="52">
        <f t="shared" si="6"/>
      </c>
      <c r="R26" s="84"/>
      <c r="S26" s="52">
        <f t="shared" si="7"/>
      </c>
      <c r="T26" s="84"/>
      <c r="U26" s="52">
        <f t="shared" si="8"/>
      </c>
      <c r="V26" s="84"/>
      <c r="W26" s="52">
        <f t="shared" si="9"/>
      </c>
      <c r="X26" s="84"/>
      <c r="Y26" s="52">
        <f t="shared" si="10"/>
      </c>
      <c r="Z26" s="84"/>
      <c r="AA26" s="53">
        <f t="shared" si="11"/>
      </c>
      <c r="AB26" s="5" t="str">
        <f t="shared" si="0"/>
        <v>OK</v>
      </c>
    </row>
    <row r="27" spans="1:28" s="2" customFormat="1" ht="13.5" thickBot="1">
      <c r="A27" s="20" t="s">
        <v>8</v>
      </c>
      <c r="B27" s="19">
        <f>SUM(B16:B26)</f>
        <v>0</v>
      </c>
      <c r="C27" s="19"/>
      <c r="D27" s="85">
        <f>SUM(D16:D26)</f>
        <v>0</v>
      </c>
      <c r="E27" s="19"/>
      <c r="F27" s="20">
        <f>SUM(F16:F26)</f>
        <v>0</v>
      </c>
      <c r="G27" s="19"/>
      <c r="H27" s="19">
        <f>SUM(H16:H26)</f>
        <v>0</v>
      </c>
      <c r="I27" s="19"/>
      <c r="J27" s="19">
        <f>SUM(J16:J26)</f>
        <v>0</v>
      </c>
      <c r="K27" s="19"/>
      <c r="L27" s="59">
        <f>SUM(L16:L26)</f>
        <v>0</v>
      </c>
      <c r="M27" s="18"/>
      <c r="N27" s="86">
        <f aca="true" t="shared" si="12" ref="N27:AA27">SUM(N16:N26)</f>
        <v>0</v>
      </c>
      <c r="O27" s="54">
        <f t="shared" si="12"/>
        <v>0</v>
      </c>
      <c r="P27" s="86">
        <f t="shared" si="12"/>
        <v>0</v>
      </c>
      <c r="Q27" s="55">
        <f t="shared" si="12"/>
        <v>0</v>
      </c>
      <c r="R27" s="86">
        <f t="shared" si="12"/>
        <v>0</v>
      </c>
      <c r="S27" s="55">
        <f t="shared" si="12"/>
        <v>0</v>
      </c>
      <c r="T27" s="86">
        <f t="shared" si="12"/>
        <v>0</v>
      </c>
      <c r="U27" s="55">
        <f t="shared" si="12"/>
        <v>0</v>
      </c>
      <c r="V27" s="86">
        <f t="shared" si="12"/>
        <v>0</v>
      </c>
      <c r="W27" s="55">
        <f t="shared" si="12"/>
        <v>0</v>
      </c>
      <c r="X27" s="86">
        <f t="shared" si="12"/>
        <v>0</v>
      </c>
      <c r="Y27" s="55">
        <f t="shared" si="12"/>
        <v>0</v>
      </c>
      <c r="Z27" s="86">
        <f t="shared" si="12"/>
        <v>0</v>
      </c>
      <c r="AA27" s="56">
        <f t="shared" si="12"/>
        <v>0</v>
      </c>
      <c r="AB27" s="5" t="str">
        <f t="shared" si="0"/>
        <v>OK</v>
      </c>
    </row>
    <row r="29" spans="1:8" ht="12.75">
      <c r="A29" s="16" t="s">
        <v>33</v>
      </c>
      <c r="B29" s="16"/>
      <c r="C29" s="16"/>
      <c r="D29" s="16"/>
      <c r="E29" s="16"/>
      <c r="F29" s="16"/>
      <c r="G29" s="16"/>
      <c r="H29" s="22"/>
    </row>
    <row r="30" spans="1:8" ht="13.5" thickBot="1">
      <c r="A30" s="16"/>
      <c r="B30" s="16"/>
      <c r="C30" s="16"/>
      <c r="D30" s="16"/>
      <c r="E30" s="16"/>
      <c r="F30" s="16"/>
      <c r="G30" s="16"/>
      <c r="H30" s="22"/>
    </row>
    <row r="31" spans="1:8" ht="13.5" thickBot="1">
      <c r="A31" s="9" t="str">
        <f>summary!C6</f>
        <v>Service 1</v>
      </c>
      <c r="B31" s="49" t="str">
        <f>IF(P27=0,"0",(P27/(D27-N27)))</f>
        <v>0</v>
      </c>
      <c r="C31" s="16"/>
      <c r="D31" s="16"/>
      <c r="E31" s="23"/>
      <c r="F31" s="21"/>
      <c r="G31" s="16"/>
      <c r="H31" s="22"/>
    </row>
    <row r="32" spans="1:8" ht="13.5" thickBot="1">
      <c r="A32" s="10" t="str">
        <f>summary!C7</f>
        <v>Service 2</v>
      </c>
      <c r="B32" s="49" t="str">
        <f>IF(R27=0,"0",(R27/(D27-N27)))</f>
        <v>0</v>
      </c>
      <c r="C32" s="16"/>
      <c r="D32" s="16"/>
      <c r="E32" s="23"/>
      <c r="F32" s="21"/>
      <c r="G32" s="16"/>
      <c r="H32" s="22"/>
    </row>
    <row r="33" spans="1:8" ht="13.5" thickBot="1">
      <c r="A33" s="10" t="str">
        <f>summary!C8</f>
        <v>Service 3</v>
      </c>
      <c r="B33" s="49" t="str">
        <f>IF(T27=0,"0",(T27/(D27-N27)))</f>
        <v>0</v>
      </c>
      <c r="C33" s="16"/>
      <c r="D33" s="16"/>
      <c r="E33" s="23"/>
      <c r="F33" s="21"/>
      <c r="G33" s="16"/>
      <c r="H33" s="22"/>
    </row>
    <row r="34" spans="1:8" ht="13.5" thickBot="1">
      <c r="A34" s="10" t="str">
        <f>summary!C9</f>
        <v>Service 4</v>
      </c>
      <c r="B34" s="49" t="str">
        <f>IF(V27=0,"0",(V27/(D27-N27)))</f>
        <v>0</v>
      </c>
      <c r="C34" s="16"/>
      <c r="D34" s="16"/>
      <c r="E34" s="23"/>
      <c r="F34" s="21"/>
      <c r="G34" s="16"/>
      <c r="H34" s="22"/>
    </row>
    <row r="35" spans="1:2" ht="13.5" thickBot="1">
      <c r="A35" s="10" t="str">
        <f>summary!C10</f>
        <v>Spare</v>
      </c>
      <c r="B35" s="49" t="str">
        <f>IF(X27=0,"0",(X27/(D27-N27)))</f>
        <v>0</v>
      </c>
    </row>
    <row r="36" spans="1:2" ht="13.5" thickBot="1">
      <c r="A36" s="18" t="str">
        <f>summary!C11</f>
        <v>Spare</v>
      </c>
      <c r="B36" s="50" t="str">
        <f>IF(Z27=0,"0",(Z27/(D27-N27)))</f>
        <v>0</v>
      </c>
    </row>
  </sheetData>
  <sheetProtection/>
  <mergeCells count="1">
    <mergeCell ref="F1:L2"/>
  </mergeCells>
  <printOptions/>
  <pageMargins left="0.75" right="0.75" top="1" bottom="1" header="0.5" footer="0.5"/>
  <pageSetup fitToHeight="1" fitToWidth="1" horizontalDpi="600" verticalDpi="600" orientation="landscape" scale="78"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Q32"/>
  <sheetViews>
    <sheetView zoomScalePageLayoutView="0" workbookViewId="0" topLeftCell="A1">
      <selection activeCell="N18" sqref="N18"/>
    </sheetView>
  </sheetViews>
  <sheetFormatPr defaultColWidth="9.140625" defaultRowHeight="12.75"/>
  <cols>
    <col min="1" max="1" width="37.421875" style="0" bestFit="1" customWidth="1"/>
    <col min="3" max="3" width="1.7109375" style="0" customWidth="1"/>
    <col min="5" max="5" width="1.421875" style="0" customWidth="1"/>
    <col min="7" max="7" width="2.140625" style="0" customWidth="1"/>
    <col min="9" max="9" width="2.28125" style="0" customWidth="1"/>
    <col min="11" max="11" width="1.8515625" style="0" customWidth="1"/>
    <col min="13" max="13" width="2.140625" style="0" customWidth="1"/>
    <col min="15" max="15" width="2.28125" style="0" customWidth="1"/>
  </cols>
  <sheetData>
    <row r="1" spans="1:10" ht="12.75" customHeight="1">
      <c r="A1" s="70" t="str">
        <f>summary!A1</f>
        <v>Central Consortium Services Ltd</v>
      </c>
      <c r="C1" s="87" t="s">
        <v>47</v>
      </c>
      <c r="D1" s="88"/>
      <c r="E1" s="88"/>
      <c r="F1" s="88"/>
      <c r="G1" s="88"/>
      <c r="H1" s="88"/>
      <c r="I1" s="89"/>
      <c r="J1" s="57"/>
    </row>
    <row r="2" spans="1:10" ht="13.5" thickBot="1">
      <c r="A2" s="80" t="str">
        <f>summary!A2</f>
        <v>Budget for the period: </v>
      </c>
      <c r="C2" s="90"/>
      <c r="D2" s="91"/>
      <c r="E2" s="91"/>
      <c r="F2" s="91"/>
      <c r="G2" s="91"/>
      <c r="H2" s="91"/>
      <c r="I2" s="92"/>
      <c r="J2" s="57"/>
    </row>
    <row r="3" ht="13.5" thickBot="1">
      <c r="A3" s="69" t="str">
        <f>summary!A3</f>
        <v>Version dated: </v>
      </c>
    </row>
    <row r="4" s="3" customFormat="1" ht="12.75"/>
    <row r="5" spans="1:17" s="2" customFormat="1" ht="12.75">
      <c r="A5" s="4" t="s">
        <v>9</v>
      </c>
      <c r="B5" s="4" t="s">
        <v>6</v>
      </c>
      <c r="C5" s="4"/>
      <c r="D5" s="4" t="str">
        <f>summary!C5</f>
        <v>Support</v>
      </c>
      <c r="E5" s="4"/>
      <c r="F5" s="4" t="str">
        <f>summary!C6</f>
        <v>Service 1</v>
      </c>
      <c r="G5" s="4"/>
      <c r="H5" s="4" t="str">
        <f>summary!C7</f>
        <v>Service 2</v>
      </c>
      <c r="I5" s="4"/>
      <c r="J5" s="4" t="str">
        <f>summary!C8</f>
        <v>Service 3</v>
      </c>
      <c r="K5" s="4"/>
      <c r="L5" s="4" t="str">
        <f>summary!C9</f>
        <v>Service 4</v>
      </c>
      <c r="M5" s="4"/>
      <c r="N5" s="4" t="str">
        <f>summary!C10</f>
        <v>Spare</v>
      </c>
      <c r="O5" s="4"/>
      <c r="P5" s="4" t="str">
        <f>summary!C11</f>
        <v>Spare</v>
      </c>
      <c r="Q5" s="4" t="s">
        <v>11</v>
      </c>
    </row>
    <row r="6" spans="1:17" s="2" customFormat="1" ht="12.75">
      <c r="A6" s="4"/>
      <c r="B6" s="4" t="s">
        <v>10</v>
      </c>
      <c r="C6" s="4"/>
      <c r="D6" s="4"/>
      <c r="E6" s="4"/>
      <c r="F6" s="4"/>
      <c r="G6" s="4"/>
      <c r="H6" s="4"/>
      <c r="I6" s="4"/>
      <c r="J6" s="4"/>
      <c r="K6" s="4"/>
      <c r="L6" s="4"/>
      <c r="M6" s="4"/>
      <c r="N6" s="4"/>
      <c r="O6" s="4"/>
      <c r="P6" s="4"/>
      <c r="Q6" s="4"/>
    </row>
    <row r="7" spans="1:17" s="3" customFormat="1" ht="12.75">
      <c r="A7" s="5"/>
      <c r="B7" s="5"/>
      <c r="C7" s="5"/>
      <c r="D7" s="5"/>
      <c r="E7" s="5"/>
      <c r="F7" s="5"/>
      <c r="G7" s="5"/>
      <c r="H7" s="5"/>
      <c r="I7" s="5"/>
      <c r="J7" s="5"/>
      <c r="K7" s="5"/>
      <c r="L7" s="5"/>
      <c r="M7" s="5"/>
      <c r="N7" s="5"/>
      <c r="O7" s="5"/>
      <c r="P7" s="5"/>
      <c r="Q7" s="5"/>
    </row>
    <row r="8" spans="1:17" s="3" customFormat="1" ht="12.75">
      <c r="A8" s="77"/>
      <c r="Q8" s="5" t="str">
        <f>IF(B8=(D8+F8+H8+J8+L8+N8+P8),"OK","error - the split doesn't add up to the total")</f>
        <v>OK</v>
      </c>
    </row>
    <row r="9" spans="1:17" s="3" customFormat="1" ht="12.75">
      <c r="A9" s="77"/>
      <c r="Q9" s="5" t="str">
        <f aca="true" t="shared" si="0" ref="Q9:Q31">IF(B9=(D9+F9+H9+J9+L9+N9+P9),"OK","error - the split doesn't add up to the total")</f>
        <v>OK</v>
      </c>
    </row>
    <row r="10" s="3" customFormat="1" ht="12.75">
      <c r="Q10" s="5" t="str">
        <f t="shared" si="0"/>
        <v>OK</v>
      </c>
    </row>
    <row r="11" s="3" customFormat="1" ht="12.75">
      <c r="Q11" s="5" t="str">
        <f t="shared" si="0"/>
        <v>OK</v>
      </c>
    </row>
    <row r="12" s="3" customFormat="1" ht="12.75">
      <c r="Q12" s="5" t="str">
        <f t="shared" si="0"/>
        <v>OK</v>
      </c>
    </row>
    <row r="13" s="3" customFormat="1" ht="12.75">
      <c r="Q13" s="5" t="str">
        <f t="shared" si="0"/>
        <v>OK</v>
      </c>
    </row>
    <row r="14" s="3" customFormat="1" ht="12.75">
      <c r="Q14" s="5" t="str">
        <f t="shared" si="0"/>
        <v>OK</v>
      </c>
    </row>
    <row r="15" s="3" customFormat="1" ht="12.75">
      <c r="Q15" s="5" t="str">
        <f t="shared" si="0"/>
        <v>OK</v>
      </c>
    </row>
    <row r="16" s="3" customFormat="1" ht="12.75">
      <c r="Q16" s="5" t="str">
        <f t="shared" si="0"/>
        <v>OK</v>
      </c>
    </row>
    <row r="17" s="3" customFormat="1" ht="12.75">
      <c r="Q17" s="5" t="str">
        <f t="shared" si="0"/>
        <v>OK</v>
      </c>
    </row>
    <row r="18" s="3" customFormat="1" ht="12.75">
      <c r="Q18" s="5" t="str">
        <f t="shared" si="0"/>
        <v>OK</v>
      </c>
    </row>
    <row r="19" s="3" customFormat="1" ht="12.75">
      <c r="Q19" s="5" t="str">
        <f t="shared" si="0"/>
        <v>OK</v>
      </c>
    </row>
    <row r="20" s="3" customFormat="1" ht="12.75">
      <c r="Q20" s="5" t="str">
        <f t="shared" si="0"/>
        <v>OK</v>
      </c>
    </row>
    <row r="21" spans="1:17" s="3" customFormat="1" ht="12.75">
      <c r="A21" s="77"/>
      <c r="Q21" s="5" t="str">
        <f t="shared" si="0"/>
        <v>OK</v>
      </c>
    </row>
    <row r="22" spans="1:17" s="3" customFormat="1" ht="12.75">
      <c r="A22" s="77"/>
      <c r="Q22" s="5" t="str">
        <f t="shared" si="0"/>
        <v>OK</v>
      </c>
    </row>
    <row r="23" spans="1:17" s="3" customFormat="1" ht="12.75">
      <c r="A23" s="77"/>
      <c r="Q23" s="5" t="str">
        <f t="shared" si="0"/>
        <v>OK</v>
      </c>
    </row>
    <row r="24" spans="1:17" s="3" customFormat="1" ht="12.75">
      <c r="A24" s="77"/>
      <c r="Q24" s="5" t="str">
        <f t="shared" si="0"/>
        <v>OK</v>
      </c>
    </row>
    <row r="25" s="3" customFormat="1" ht="12.75">
      <c r="Q25" s="5" t="str">
        <f t="shared" si="0"/>
        <v>OK</v>
      </c>
    </row>
    <row r="26" s="3" customFormat="1" ht="12.75">
      <c r="Q26" s="5" t="str">
        <f t="shared" si="0"/>
        <v>OK</v>
      </c>
    </row>
    <row r="27" s="3" customFormat="1" ht="12.75">
      <c r="Q27" s="5" t="str">
        <f t="shared" si="0"/>
        <v>OK</v>
      </c>
    </row>
    <row r="28" s="3" customFormat="1" ht="12.75">
      <c r="Q28" s="5" t="str">
        <f t="shared" si="0"/>
        <v>OK</v>
      </c>
    </row>
    <row r="29" s="3" customFormat="1" ht="12.75">
      <c r="Q29" s="5" t="str">
        <f>IF(B29=(D29+F29+H29+J29+L29+N29+P29),"OK","error - the split doesn't add up to the total")</f>
        <v>OK</v>
      </c>
    </row>
    <row r="30" s="3" customFormat="1" ht="12.75">
      <c r="Q30" s="5" t="str">
        <f>IF(B30=(D30+F30+H30+J30+L30+N30+P30),"OK","error - the split doesn't add up to the total")</f>
        <v>OK</v>
      </c>
    </row>
    <row r="31" s="3" customFormat="1" ht="12.75">
      <c r="Q31" s="5" t="str">
        <f t="shared" si="0"/>
        <v>OK</v>
      </c>
    </row>
    <row r="32" spans="1:17" s="2" customFormat="1" ht="12.75">
      <c r="A32" s="4" t="s">
        <v>8</v>
      </c>
      <c r="B32" s="4">
        <f>SUM(B8:B31)</f>
        <v>0</v>
      </c>
      <c r="C32" s="4"/>
      <c r="D32" s="4">
        <f>SUM(D8:D31)</f>
        <v>0</v>
      </c>
      <c r="E32" s="4"/>
      <c r="F32" s="4">
        <f>SUM(F8:F31)</f>
        <v>0</v>
      </c>
      <c r="G32" s="4"/>
      <c r="H32" s="4">
        <f>SUM(H8:H31)</f>
        <v>0</v>
      </c>
      <c r="I32" s="4"/>
      <c r="J32" s="4">
        <f>SUM(J8:J31)</f>
        <v>0</v>
      </c>
      <c r="K32" s="4"/>
      <c r="L32" s="4">
        <f>SUM(L8:L31)</f>
        <v>0</v>
      </c>
      <c r="M32" s="4"/>
      <c r="N32" s="4">
        <f>SUM(N8:N31)</f>
        <v>0</v>
      </c>
      <c r="O32" s="4"/>
      <c r="P32" s="4">
        <f>SUM(P8:P31)</f>
        <v>0</v>
      </c>
      <c r="Q32" s="4"/>
    </row>
  </sheetData>
  <sheetProtection/>
  <mergeCells count="1">
    <mergeCell ref="C1:I2"/>
  </mergeCells>
  <printOptions/>
  <pageMargins left="0.75" right="0.75" top="1" bottom="1" header="0.5" footer="0.5"/>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Q30"/>
  <sheetViews>
    <sheetView zoomScalePageLayoutView="0" workbookViewId="0" topLeftCell="A1">
      <selection activeCell="T20" sqref="T20"/>
    </sheetView>
  </sheetViews>
  <sheetFormatPr defaultColWidth="9.140625" defaultRowHeight="12.75"/>
  <cols>
    <col min="1" max="1" width="32.421875" style="3" customWidth="1"/>
    <col min="2" max="2" width="9.140625" style="3" customWidth="1"/>
    <col min="3" max="3" width="1.7109375" style="3" customWidth="1"/>
    <col min="4" max="4" width="9.140625" style="3" customWidth="1"/>
    <col min="5" max="5" width="1.421875" style="3" customWidth="1"/>
    <col min="6" max="6" width="9.140625" style="3" customWidth="1"/>
    <col min="7" max="7" width="2.140625" style="3" customWidth="1"/>
    <col min="8" max="8" width="9.140625" style="3" customWidth="1"/>
    <col min="9" max="9" width="2.28125" style="3" customWidth="1"/>
    <col min="10" max="10" width="9.140625" style="3" customWidth="1"/>
    <col min="11" max="11" width="1.8515625" style="3" customWidth="1"/>
    <col min="12" max="12" width="9.140625" style="3" customWidth="1"/>
    <col min="13" max="13" width="2.140625" style="3" customWidth="1"/>
    <col min="14" max="14" width="9.140625" style="3" customWidth="1"/>
    <col min="15" max="15" width="2.28125" style="3" customWidth="1"/>
    <col min="16" max="16384" width="9.140625" style="3" customWidth="1"/>
  </cols>
  <sheetData>
    <row r="1" spans="1:9" ht="12.75" customHeight="1">
      <c r="A1" s="70" t="str">
        <f>summary!A1</f>
        <v>Central Consortium Services Ltd</v>
      </c>
      <c r="C1" s="87" t="s">
        <v>47</v>
      </c>
      <c r="D1" s="88"/>
      <c r="E1" s="88"/>
      <c r="F1" s="88"/>
      <c r="G1" s="88"/>
      <c r="H1" s="88"/>
      <c r="I1" s="89"/>
    </row>
    <row r="2" spans="1:9" ht="13.5" thickBot="1">
      <c r="A2" s="80" t="str">
        <f>summary!A2</f>
        <v>Budget for the period: </v>
      </c>
      <c r="C2" s="90"/>
      <c r="D2" s="91"/>
      <c r="E2" s="91"/>
      <c r="F2" s="91"/>
      <c r="G2" s="91"/>
      <c r="H2" s="91"/>
      <c r="I2" s="92"/>
    </row>
    <row r="3" spans="1:9" ht="13.5" thickBot="1">
      <c r="A3" s="69" t="str">
        <f>summary!A3</f>
        <v>Version dated: </v>
      </c>
      <c r="C3" s="81"/>
      <c r="D3" s="81"/>
      <c r="E3" s="81"/>
      <c r="F3" s="81"/>
      <c r="G3" s="81"/>
      <c r="H3" s="81"/>
      <c r="I3" s="81"/>
    </row>
    <row r="4" spans="12:17" ht="12.75">
      <c r="L4" s="82"/>
      <c r="M4" s="82"/>
      <c r="N4" s="82"/>
      <c r="O4" s="82"/>
      <c r="P4" s="82"/>
      <c r="Q4" s="82"/>
    </row>
    <row r="5" spans="1:17" s="2" customFormat="1" ht="12.75">
      <c r="A5" s="4" t="s">
        <v>23</v>
      </c>
      <c r="B5" s="4" t="s">
        <v>6</v>
      </c>
      <c r="C5" s="4"/>
      <c r="D5" s="4" t="str">
        <f>summary!C5</f>
        <v>Support</v>
      </c>
      <c r="E5" s="4"/>
      <c r="F5" s="4" t="str">
        <f>summary!C6</f>
        <v>Service 1</v>
      </c>
      <c r="G5" s="4"/>
      <c r="H5" s="4" t="str">
        <f>summary!C7</f>
        <v>Service 2</v>
      </c>
      <c r="I5" s="4"/>
      <c r="J5" s="4" t="str">
        <f>summary!C8</f>
        <v>Service 3</v>
      </c>
      <c r="K5" s="4"/>
      <c r="L5" s="4" t="str">
        <f>summary!C9</f>
        <v>Service 4</v>
      </c>
      <c r="M5" s="4"/>
      <c r="N5" s="4" t="str">
        <f>summary!C10</f>
        <v>Spare</v>
      </c>
      <c r="O5" s="4"/>
      <c r="P5" s="4" t="str">
        <f>summary!C11</f>
        <v>Spare</v>
      </c>
      <c r="Q5" s="4" t="s">
        <v>11</v>
      </c>
    </row>
    <row r="6" spans="1:17" s="2" customFormat="1" ht="12.75">
      <c r="A6" s="4"/>
      <c r="B6" s="4"/>
      <c r="C6" s="4"/>
      <c r="D6" s="4"/>
      <c r="E6" s="4"/>
      <c r="F6" s="4"/>
      <c r="G6" s="4"/>
      <c r="H6" s="4"/>
      <c r="I6" s="4"/>
      <c r="J6" s="4"/>
      <c r="K6" s="4"/>
      <c r="L6" s="4"/>
      <c r="M6" s="4"/>
      <c r="N6" s="4"/>
      <c r="O6" s="4"/>
      <c r="P6" s="4"/>
      <c r="Q6" s="4"/>
    </row>
    <row r="7" spans="1:17" ht="12.75">
      <c r="A7" s="5"/>
      <c r="B7" s="5"/>
      <c r="C7" s="5"/>
      <c r="D7" s="5"/>
      <c r="E7" s="5"/>
      <c r="F7" s="5"/>
      <c r="G7" s="5"/>
      <c r="H7" s="5"/>
      <c r="I7" s="5"/>
      <c r="J7" s="5"/>
      <c r="K7" s="5"/>
      <c r="L7" s="5"/>
      <c r="M7" s="5"/>
      <c r="N7" s="5"/>
      <c r="O7" s="5"/>
      <c r="P7" s="5"/>
      <c r="Q7" s="5"/>
    </row>
    <row r="8" spans="1:17" ht="12.75">
      <c r="A8" s="77"/>
      <c r="Q8" s="5" t="str">
        <f aca="true" t="shared" si="0" ref="Q8:Q25">IF(B8=(D8+F8+H8+J8+L8+N8+P8),"OK","error - the split doesn't add up to the total")</f>
        <v>OK</v>
      </c>
    </row>
    <row r="9" spans="1:17" ht="12.75">
      <c r="A9" s="77"/>
      <c r="Q9" s="5" t="str">
        <f t="shared" si="0"/>
        <v>OK</v>
      </c>
    </row>
    <row r="10" spans="1:17" ht="12.75">
      <c r="A10" s="77"/>
      <c r="Q10" s="5" t="str">
        <f t="shared" si="0"/>
        <v>OK</v>
      </c>
    </row>
    <row r="11" spans="1:17" ht="12.75">
      <c r="A11" s="77"/>
      <c r="Q11" s="5" t="str">
        <f t="shared" si="0"/>
        <v>OK</v>
      </c>
    </row>
    <row r="12" spans="1:17" ht="12.75">
      <c r="A12" s="77"/>
      <c r="Q12" s="5" t="str">
        <f t="shared" si="0"/>
        <v>OK</v>
      </c>
    </row>
    <row r="13" spans="1:17" ht="12.75">
      <c r="A13" s="77"/>
      <c r="Q13" s="5" t="str">
        <f t="shared" si="0"/>
        <v>OK</v>
      </c>
    </row>
    <row r="14" spans="1:17" ht="12.75">
      <c r="A14" s="77"/>
      <c r="Q14" s="5" t="str">
        <f t="shared" si="0"/>
        <v>OK</v>
      </c>
    </row>
    <row r="15" ht="12.75">
      <c r="Q15" s="5" t="str">
        <f t="shared" si="0"/>
        <v>OK</v>
      </c>
    </row>
    <row r="16" ht="12.75">
      <c r="Q16" s="5" t="str">
        <f t="shared" si="0"/>
        <v>OK</v>
      </c>
    </row>
    <row r="17" ht="12.75">
      <c r="Q17" s="5" t="str">
        <f t="shared" si="0"/>
        <v>OK</v>
      </c>
    </row>
    <row r="18" ht="12.75">
      <c r="Q18" s="5" t="str">
        <f t="shared" si="0"/>
        <v>OK</v>
      </c>
    </row>
    <row r="19" ht="12.75">
      <c r="Q19" s="5" t="str">
        <f t="shared" si="0"/>
        <v>OK</v>
      </c>
    </row>
    <row r="20" ht="12.75">
      <c r="Q20" s="5" t="str">
        <f t="shared" si="0"/>
        <v>OK</v>
      </c>
    </row>
    <row r="21" ht="12.75">
      <c r="Q21" s="5" t="str">
        <f t="shared" si="0"/>
        <v>OK</v>
      </c>
    </row>
    <row r="22" ht="12.75">
      <c r="Q22" s="5" t="str">
        <f t="shared" si="0"/>
        <v>OK</v>
      </c>
    </row>
    <row r="23" ht="12.75">
      <c r="Q23" s="5" t="str">
        <f t="shared" si="0"/>
        <v>OK</v>
      </c>
    </row>
    <row r="24" ht="12.75">
      <c r="Q24" s="5" t="str">
        <f t="shared" si="0"/>
        <v>OK</v>
      </c>
    </row>
    <row r="25" ht="12.75">
      <c r="Q25" s="5" t="str">
        <f t="shared" si="0"/>
        <v>OK</v>
      </c>
    </row>
    <row r="26" spans="1:17" s="2" customFormat="1" ht="12.75">
      <c r="A26" s="4" t="s">
        <v>26</v>
      </c>
      <c r="B26" s="4">
        <f>SUM(B8:B25)</f>
        <v>0</v>
      </c>
      <c r="C26" s="4"/>
      <c r="D26" s="4">
        <f aca="true" t="shared" si="1" ref="D26:P26">SUM(D8:D25)</f>
        <v>0</v>
      </c>
      <c r="E26" s="4"/>
      <c r="F26" s="4">
        <f t="shared" si="1"/>
        <v>0</v>
      </c>
      <c r="G26" s="4"/>
      <c r="H26" s="4">
        <f t="shared" si="1"/>
        <v>0</v>
      </c>
      <c r="I26" s="4"/>
      <c r="J26" s="4">
        <f t="shared" si="1"/>
        <v>0</v>
      </c>
      <c r="K26" s="4"/>
      <c r="L26" s="4">
        <f t="shared" si="1"/>
        <v>0</v>
      </c>
      <c r="M26" s="4"/>
      <c r="N26" s="4">
        <f t="shared" si="1"/>
        <v>0</v>
      </c>
      <c r="O26" s="4"/>
      <c r="P26" s="4">
        <f t="shared" si="1"/>
        <v>0</v>
      </c>
      <c r="Q26" s="4"/>
    </row>
    <row r="27" spans="1:17" ht="6.75" customHeight="1">
      <c r="A27" s="5"/>
      <c r="B27" s="5"/>
      <c r="C27" s="5"/>
      <c r="D27" s="5"/>
      <c r="E27" s="5"/>
      <c r="F27" s="5"/>
      <c r="G27" s="5"/>
      <c r="H27" s="5"/>
      <c r="I27" s="5"/>
      <c r="J27" s="5"/>
      <c r="K27" s="5"/>
      <c r="L27" s="5"/>
      <c r="M27" s="5"/>
      <c r="N27" s="5"/>
      <c r="O27" s="5"/>
      <c r="P27" s="5"/>
      <c r="Q27" s="5"/>
    </row>
    <row r="28" spans="1:17" s="2" customFormat="1" ht="12.75">
      <c r="A28" s="4" t="s">
        <v>27</v>
      </c>
      <c r="B28" s="67"/>
      <c r="C28" s="4"/>
      <c r="D28" s="4"/>
      <c r="E28" s="4"/>
      <c r="F28" s="4">
        <f>D26*salaries!B31</f>
        <v>0</v>
      </c>
      <c r="G28" s="4"/>
      <c r="H28" s="4">
        <f>D26*salaries!B32</f>
        <v>0</v>
      </c>
      <c r="I28" s="4"/>
      <c r="J28" s="4">
        <f>D26*salaries!B33</f>
        <v>0</v>
      </c>
      <c r="K28" s="4"/>
      <c r="L28" s="4">
        <f>D26*salaries!B34</f>
        <v>0</v>
      </c>
      <c r="M28" s="4"/>
      <c r="N28" s="4">
        <f>D26*salaries!B35</f>
        <v>0</v>
      </c>
      <c r="O28" s="4"/>
      <c r="P28" s="4">
        <f>D26*salaries!B36</f>
        <v>0</v>
      </c>
      <c r="Q28" s="4"/>
    </row>
    <row r="29" spans="1:17" ht="7.5" customHeight="1">
      <c r="A29" s="5"/>
      <c r="B29" s="5"/>
      <c r="C29" s="5"/>
      <c r="D29" s="5"/>
      <c r="E29" s="5"/>
      <c r="F29" s="5"/>
      <c r="G29" s="5"/>
      <c r="H29" s="5"/>
      <c r="I29" s="5"/>
      <c r="J29" s="5"/>
      <c r="K29" s="5"/>
      <c r="L29" s="5"/>
      <c r="M29" s="5"/>
      <c r="N29" s="5"/>
      <c r="O29" s="5"/>
      <c r="P29" s="5"/>
      <c r="Q29" s="5"/>
    </row>
    <row r="30" spans="1:17" s="2" customFormat="1" ht="13.5" thickBot="1">
      <c r="A30" s="4" t="s">
        <v>28</v>
      </c>
      <c r="B30" s="4"/>
      <c r="C30" s="4"/>
      <c r="D30" s="4"/>
      <c r="E30" s="4"/>
      <c r="F30" s="19">
        <f>F26+F28</f>
        <v>0</v>
      </c>
      <c r="G30" s="4"/>
      <c r="H30" s="19">
        <f>H26+H28</f>
        <v>0</v>
      </c>
      <c r="I30" s="4"/>
      <c r="J30" s="19">
        <f>J26+J28</f>
        <v>0</v>
      </c>
      <c r="K30" s="4"/>
      <c r="L30" s="19">
        <f>L26+L28</f>
        <v>0</v>
      </c>
      <c r="M30" s="4"/>
      <c r="N30" s="19">
        <f>N26+N28</f>
        <v>0</v>
      </c>
      <c r="O30" s="4"/>
      <c r="P30" s="19">
        <f>P26+P28</f>
        <v>0</v>
      </c>
      <c r="Q30" s="4"/>
    </row>
  </sheetData>
  <sheetProtection/>
  <mergeCells count="1">
    <mergeCell ref="C1:I2"/>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N40"/>
  <sheetViews>
    <sheetView zoomScalePageLayoutView="0" workbookViewId="0" topLeftCell="A1">
      <selection activeCell="A1" sqref="A1"/>
    </sheetView>
  </sheetViews>
  <sheetFormatPr defaultColWidth="9.140625" defaultRowHeight="12.75"/>
  <cols>
    <col min="1" max="1" width="30.00390625" style="0" customWidth="1"/>
    <col min="3" max="3" width="1.7109375" style="0" customWidth="1"/>
    <col min="5" max="5" width="1.28515625" style="0" customWidth="1"/>
    <col min="7" max="7" width="1.57421875" style="0" customWidth="1"/>
    <col min="9" max="9" width="1.7109375" style="0" customWidth="1"/>
    <col min="11" max="11" width="1.421875" style="0" customWidth="1"/>
    <col min="13" max="13" width="1.57421875" style="0" customWidth="1"/>
    <col min="14" max="14" width="9.140625" style="1" customWidth="1"/>
  </cols>
  <sheetData>
    <row r="1" spans="1:9" ht="12.75">
      <c r="A1" s="70" t="str">
        <f>summary!A1</f>
        <v>Central Consortium Services Ltd</v>
      </c>
      <c r="C1" s="87" t="s">
        <v>47</v>
      </c>
      <c r="D1" s="88"/>
      <c r="E1" s="88"/>
      <c r="F1" s="88"/>
      <c r="G1" s="88"/>
      <c r="H1" s="88"/>
      <c r="I1" s="89"/>
    </row>
    <row r="2" spans="1:9" ht="13.5" thickBot="1">
      <c r="A2" s="80" t="str">
        <f>summary!A2</f>
        <v>Budget for the period: </v>
      </c>
      <c r="C2" s="90"/>
      <c r="D2" s="91"/>
      <c r="E2" s="91"/>
      <c r="F2" s="91"/>
      <c r="G2" s="91"/>
      <c r="H2" s="91"/>
      <c r="I2" s="92"/>
    </row>
    <row r="3" spans="1:9" ht="13.5" thickBot="1">
      <c r="A3" s="69" t="str">
        <f>summary!A3</f>
        <v>Version dated: </v>
      </c>
      <c r="C3" s="81"/>
      <c r="D3" s="81"/>
      <c r="E3" s="81"/>
      <c r="F3" s="81"/>
      <c r="G3" s="81"/>
      <c r="H3" s="81"/>
      <c r="I3" s="81"/>
    </row>
    <row r="4" ht="12.75"/>
    <row r="5" ht="12.75"/>
    <row r="6" spans="1:14" ht="12.75">
      <c r="A6" s="71"/>
      <c r="B6" s="72" t="str">
        <f>summary!C6</f>
        <v>Service 1</v>
      </c>
      <c r="C6" s="71"/>
      <c r="D6" s="72" t="str">
        <f>summary!C7</f>
        <v>Service 2</v>
      </c>
      <c r="E6" s="71"/>
      <c r="F6" s="72" t="str">
        <f>summary!C8</f>
        <v>Service 3</v>
      </c>
      <c r="G6" s="71"/>
      <c r="H6" s="72" t="str">
        <f>summary!C9</f>
        <v>Service 4</v>
      </c>
      <c r="I6" s="71"/>
      <c r="J6" s="72" t="str">
        <f>summary!C10</f>
        <v>Spare</v>
      </c>
      <c r="K6" s="71"/>
      <c r="L6" s="72" t="str">
        <f>summary!C11</f>
        <v>Spare</v>
      </c>
      <c r="M6" s="71"/>
      <c r="N6" s="72" t="s">
        <v>19</v>
      </c>
    </row>
    <row r="7" spans="1:14" ht="12.75">
      <c r="A7" s="71"/>
      <c r="B7" s="71"/>
      <c r="C7" s="71"/>
      <c r="D7" s="71"/>
      <c r="E7" s="71"/>
      <c r="F7" s="71"/>
      <c r="G7" s="71"/>
      <c r="H7" s="71"/>
      <c r="I7" s="71"/>
      <c r="J7" s="71"/>
      <c r="K7" s="71"/>
      <c r="L7" s="71"/>
      <c r="M7" s="71"/>
      <c r="N7" s="73"/>
    </row>
    <row r="8" spans="1:14" ht="13.5" thickBot="1">
      <c r="A8" s="73" t="s">
        <v>40</v>
      </c>
      <c r="B8" s="74">
        <f>income!F30</f>
        <v>0</v>
      </c>
      <c r="C8" s="68"/>
      <c r="D8" s="74">
        <f>income!H30</f>
        <v>0</v>
      </c>
      <c r="E8" s="68"/>
      <c r="F8" s="74">
        <f>income!J30</f>
        <v>0</v>
      </c>
      <c r="G8" s="68"/>
      <c r="H8" s="74">
        <f>income!L30</f>
        <v>0</v>
      </c>
      <c r="I8" s="68"/>
      <c r="J8" s="74">
        <f>income!N30</f>
        <v>0</v>
      </c>
      <c r="K8" s="68"/>
      <c r="L8" s="74">
        <f>income!P30</f>
        <v>0</v>
      </c>
      <c r="M8" s="68"/>
      <c r="N8" s="75">
        <f>SUM(B8:L8)</f>
        <v>0</v>
      </c>
    </row>
    <row r="9" spans="1:14" ht="12.75">
      <c r="A9" s="71"/>
      <c r="B9" s="68"/>
      <c r="C9" s="68"/>
      <c r="D9" s="68"/>
      <c r="E9" s="68"/>
      <c r="F9" s="68"/>
      <c r="G9" s="68"/>
      <c r="H9" s="68"/>
      <c r="I9" s="68"/>
      <c r="J9" s="68"/>
      <c r="K9" s="68"/>
      <c r="L9" s="68"/>
      <c r="M9" s="68"/>
      <c r="N9" s="67"/>
    </row>
    <row r="10" spans="1:14" ht="12.75">
      <c r="A10" s="73" t="s">
        <v>41</v>
      </c>
      <c r="B10" s="68"/>
      <c r="C10" s="68"/>
      <c r="D10" s="68"/>
      <c r="E10" s="68"/>
      <c r="F10" s="68"/>
      <c r="G10" s="68"/>
      <c r="H10" s="68"/>
      <c r="I10" s="68"/>
      <c r="J10" s="68"/>
      <c r="K10" s="68"/>
      <c r="L10" s="68"/>
      <c r="M10" s="68"/>
      <c r="N10" s="67"/>
    </row>
    <row r="11" spans="1:14" ht="12.75">
      <c r="A11" s="71"/>
      <c r="B11" s="68"/>
      <c r="C11" s="68"/>
      <c r="D11" s="68"/>
      <c r="E11" s="68"/>
      <c r="F11" s="68"/>
      <c r="G11" s="68"/>
      <c r="H11" s="68"/>
      <c r="I11" s="68"/>
      <c r="J11" s="68"/>
      <c r="K11" s="68"/>
      <c r="L11" s="68"/>
      <c r="M11" s="68"/>
      <c r="N11" s="67"/>
    </row>
    <row r="12" spans="1:14" ht="12.75">
      <c r="A12" s="71" t="s">
        <v>44</v>
      </c>
      <c r="B12" s="68">
        <f>(salaries!Q27)+salaries!O27*salaries!$B$31</f>
        <v>0</v>
      </c>
      <c r="C12" s="68"/>
      <c r="D12" s="68">
        <f>(salaries!S27)+salaries!$O$27*salaries!$B$32</f>
        <v>0</v>
      </c>
      <c r="E12" s="68"/>
      <c r="F12" s="68">
        <f>(salaries!U27)+salaries!$O$27*salaries!$B$33</f>
        <v>0</v>
      </c>
      <c r="G12" s="68"/>
      <c r="H12" s="68">
        <f>(salaries!W27)+salaries!$O$27*salaries!$B$34</f>
        <v>0</v>
      </c>
      <c r="I12" s="68"/>
      <c r="J12" s="68">
        <f>(salaries!Y27)+salaries!$O$27*salaries!$B$35</f>
        <v>0</v>
      </c>
      <c r="K12" s="68"/>
      <c r="L12" s="68">
        <f>(salaries!AA27)+salaries!$O$27*salaries!$B$36</f>
        <v>0</v>
      </c>
      <c r="M12" s="68"/>
      <c r="N12" s="67">
        <f>SUM(B12:L12)</f>
        <v>0</v>
      </c>
    </row>
    <row r="13" spans="1:14" ht="12.75">
      <c r="A13" s="68">
        <f>'other costs'!A8</f>
        <v>0</v>
      </c>
      <c r="B13" s="68">
        <f>('other costs'!F8)+'other costs'!D8*salaries!$B$31</f>
        <v>0</v>
      </c>
      <c r="C13" s="68"/>
      <c r="D13" s="68">
        <f>('other costs'!H8)+'other costs'!D8*salaries!$B$32</f>
        <v>0</v>
      </c>
      <c r="E13" s="68"/>
      <c r="F13" s="68">
        <f>('other costs'!J8)+'other costs'!D8*salaries!$B$33</f>
        <v>0</v>
      </c>
      <c r="G13" s="68"/>
      <c r="H13" s="68">
        <f>('other costs'!L8)+'other costs'!D8*salaries!$B$34</f>
        <v>0</v>
      </c>
      <c r="I13" s="68"/>
      <c r="J13" s="68">
        <f>('other costs'!N8)+'other costs'!D8*salaries!$B$35</f>
        <v>0</v>
      </c>
      <c r="K13" s="68"/>
      <c r="L13" s="68">
        <f>('other costs'!P8)+'other costs'!D8*salaries!$B$36</f>
        <v>0</v>
      </c>
      <c r="M13" s="68"/>
      <c r="N13" s="67">
        <f>SUM(B13:L13)</f>
        <v>0</v>
      </c>
    </row>
    <row r="14" spans="1:14" ht="12.75">
      <c r="A14" s="68">
        <f>'other costs'!A9</f>
        <v>0</v>
      </c>
      <c r="B14" s="68">
        <f>('other costs'!F9)+'other costs'!D9*salaries!$B$31</f>
        <v>0</v>
      </c>
      <c r="C14" s="68"/>
      <c r="D14" s="68">
        <f>('other costs'!H9)+'other costs'!D9*salaries!$B$32</f>
        <v>0</v>
      </c>
      <c r="E14" s="68"/>
      <c r="F14" s="68">
        <f>('other costs'!J9)+'other costs'!D9*salaries!$B$33</f>
        <v>0</v>
      </c>
      <c r="G14" s="68"/>
      <c r="H14" s="68">
        <f>('other costs'!L9)+'other costs'!D9*salaries!$B$34</f>
        <v>0</v>
      </c>
      <c r="I14" s="68"/>
      <c r="J14" s="68">
        <f>('other costs'!N9)+'other costs'!D9*salaries!$B$35</f>
        <v>0</v>
      </c>
      <c r="K14" s="68"/>
      <c r="L14" s="68">
        <f>('other costs'!P9)+'other costs'!D9*salaries!$B$36</f>
        <v>0</v>
      </c>
      <c r="M14" s="68"/>
      <c r="N14" s="67">
        <f aca="true" t="shared" si="0" ref="N14:N36">SUM(B14:L14)</f>
        <v>0</v>
      </c>
    </row>
    <row r="15" spans="1:14" ht="12.75">
      <c r="A15" s="68">
        <f>'other costs'!A10</f>
        <v>0</v>
      </c>
      <c r="B15" s="68">
        <f>('other costs'!F10)+'other costs'!D10*salaries!$B$31</f>
        <v>0</v>
      </c>
      <c r="C15" s="68"/>
      <c r="D15" s="68">
        <f>('other costs'!H10)+'other costs'!D10*salaries!$B$32</f>
        <v>0</v>
      </c>
      <c r="E15" s="68"/>
      <c r="F15" s="68">
        <f>('other costs'!J10)+'other costs'!D10*salaries!$B$33</f>
        <v>0</v>
      </c>
      <c r="G15" s="68"/>
      <c r="H15" s="68">
        <f>('other costs'!L10)+'other costs'!D10*salaries!$B$34</f>
        <v>0</v>
      </c>
      <c r="I15" s="68"/>
      <c r="J15" s="68">
        <f>('other costs'!N10)+'other costs'!D10*salaries!$B$35</f>
        <v>0</v>
      </c>
      <c r="K15" s="68"/>
      <c r="L15" s="68">
        <f>('other costs'!P10)+'other costs'!D10*salaries!$B$36</f>
        <v>0</v>
      </c>
      <c r="M15" s="68"/>
      <c r="N15" s="67">
        <f t="shared" si="0"/>
        <v>0</v>
      </c>
    </row>
    <row r="16" spans="1:14" ht="12.75">
      <c r="A16" s="68">
        <f>'other costs'!A11</f>
        <v>0</v>
      </c>
      <c r="B16" s="68">
        <f>('other costs'!F11)+'other costs'!D11*salaries!$B$31</f>
        <v>0</v>
      </c>
      <c r="C16" s="68"/>
      <c r="D16" s="68">
        <f>('other costs'!H11)+'other costs'!D11*salaries!$B$32</f>
        <v>0</v>
      </c>
      <c r="E16" s="68"/>
      <c r="F16" s="68">
        <f>('other costs'!J11)+'other costs'!D11*salaries!$B$33</f>
        <v>0</v>
      </c>
      <c r="G16" s="68"/>
      <c r="H16" s="68">
        <f>('other costs'!L11)+'other costs'!D11*salaries!$B$34</f>
        <v>0</v>
      </c>
      <c r="I16" s="68"/>
      <c r="J16" s="68">
        <f>('other costs'!N11)+'other costs'!D11*salaries!$B$35</f>
        <v>0</v>
      </c>
      <c r="K16" s="68"/>
      <c r="L16" s="68">
        <f>('other costs'!P11)+'other costs'!D11*salaries!$B$36</f>
        <v>0</v>
      </c>
      <c r="M16" s="68"/>
      <c r="N16" s="67">
        <f t="shared" si="0"/>
        <v>0</v>
      </c>
    </row>
    <row r="17" spans="1:14" ht="12.75">
      <c r="A17" s="68">
        <f>'other costs'!A12</f>
        <v>0</v>
      </c>
      <c r="B17" s="68">
        <f>('other costs'!F12)+'other costs'!D12*salaries!$B$31</f>
        <v>0</v>
      </c>
      <c r="C17" s="68"/>
      <c r="D17" s="68">
        <f>('other costs'!H12)+'other costs'!D12*salaries!$B$32</f>
        <v>0</v>
      </c>
      <c r="E17" s="68"/>
      <c r="F17" s="68">
        <f>('other costs'!J12)+'other costs'!D12*salaries!$B$33</f>
        <v>0</v>
      </c>
      <c r="G17" s="68"/>
      <c r="H17" s="68">
        <f>('other costs'!L12)+'other costs'!D12*salaries!$B$34</f>
        <v>0</v>
      </c>
      <c r="I17" s="68"/>
      <c r="J17" s="68">
        <f>('other costs'!N12)+'other costs'!D12*salaries!$B$35</f>
        <v>0</v>
      </c>
      <c r="K17" s="68"/>
      <c r="L17" s="68">
        <f>('other costs'!P12)+'other costs'!D12*salaries!$B$36</f>
        <v>0</v>
      </c>
      <c r="M17" s="68"/>
      <c r="N17" s="67">
        <f t="shared" si="0"/>
        <v>0</v>
      </c>
    </row>
    <row r="18" spans="1:14" ht="12.75">
      <c r="A18" s="68">
        <f>'other costs'!A13</f>
        <v>0</v>
      </c>
      <c r="B18" s="68">
        <f>('other costs'!F13)+'other costs'!D13*salaries!$B$31</f>
        <v>0</v>
      </c>
      <c r="C18" s="68"/>
      <c r="D18" s="68">
        <f>('other costs'!H13)+'other costs'!D13*salaries!$B$32</f>
        <v>0</v>
      </c>
      <c r="E18" s="68"/>
      <c r="F18" s="68">
        <f>('other costs'!J13)+'other costs'!D13*salaries!$B$33</f>
        <v>0</v>
      </c>
      <c r="G18" s="68"/>
      <c r="H18" s="68">
        <f>('other costs'!L13)+'other costs'!D13*salaries!$B$34</f>
        <v>0</v>
      </c>
      <c r="I18" s="68"/>
      <c r="J18" s="68">
        <f>('other costs'!N13)+'other costs'!D13*salaries!$B$35</f>
        <v>0</v>
      </c>
      <c r="K18" s="68"/>
      <c r="L18" s="68">
        <f>('other costs'!P13)+'other costs'!D13*salaries!$B$36</f>
        <v>0</v>
      </c>
      <c r="M18" s="68"/>
      <c r="N18" s="67">
        <f t="shared" si="0"/>
        <v>0</v>
      </c>
    </row>
    <row r="19" spans="1:14" ht="12.75">
      <c r="A19" s="68">
        <f>'other costs'!A14</f>
        <v>0</v>
      </c>
      <c r="B19" s="68">
        <f>('other costs'!F14)+'other costs'!D14*salaries!$B$31</f>
        <v>0</v>
      </c>
      <c r="C19" s="68"/>
      <c r="D19" s="68">
        <f>('other costs'!H14)+'other costs'!D14*salaries!$B$32</f>
        <v>0</v>
      </c>
      <c r="E19" s="68"/>
      <c r="F19" s="68">
        <f>('other costs'!J14)+'other costs'!D14*salaries!$B$33</f>
        <v>0</v>
      </c>
      <c r="G19" s="68"/>
      <c r="H19" s="68">
        <f>('other costs'!L14)+'other costs'!D14*salaries!$B$34</f>
        <v>0</v>
      </c>
      <c r="I19" s="68"/>
      <c r="J19" s="68">
        <f>('other costs'!N14)+'other costs'!D14*salaries!$B$35</f>
        <v>0</v>
      </c>
      <c r="K19" s="68"/>
      <c r="L19" s="68">
        <f>('other costs'!P14)+'other costs'!D14*salaries!$B$36</f>
        <v>0</v>
      </c>
      <c r="M19" s="68"/>
      <c r="N19" s="67">
        <f t="shared" si="0"/>
        <v>0</v>
      </c>
    </row>
    <row r="20" spans="1:14" ht="12.75">
      <c r="A20" s="68">
        <f>'other costs'!A15</f>
        <v>0</v>
      </c>
      <c r="B20" s="68">
        <f>('other costs'!F15)+'other costs'!D15*salaries!$B$31</f>
        <v>0</v>
      </c>
      <c r="C20" s="68"/>
      <c r="D20" s="68">
        <f>('other costs'!H15)+'other costs'!D15*salaries!$B$32</f>
        <v>0</v>
      </c>
      <c r="E20" s="68"/>
      <c r="F20" s="68">
        <f>('other costs'!J15)+'other costs'!D15*salaries!$B$33</f>
        <v>0</v>
      </c>
      <c r="G20" s="68"/>
      <c r="H20" s="68">
        <f>('other costs'!L15)+'other costs'!D15*salaries!$B$34</f>
        <v>0</v>
      </c>
      <c r="I20" s="68"/>
      <c r="J20" s="68">
        <f>('other costs'!N15)+'other costs'!D15*salaries!$B$35</f>
        <v>0</v>
      </c>
      <c r="K20" s="68"/>
      <c r="L20" s="68">
        <f>('other costs'!P15)+'other costs'!D15*salaries!$B$36</f>
        <v>0</v>
      </c>
      <c r="M20" s="68"/>
      <c r="N20" s="67">
        <f t="shared" si="0"/>
        <v>0</v>
      </c>
    </row>
    <row r="21" spans="1:14" ht="12.75">
      <c r="A21" s="68">
        <f>'other costs'!A16</f>
        <v>0</v>
      </c>
      <c r="B21" s="68">
        <f>('other costs'!F16)+'other costs'!D16*salaries!$B$31</f>
        <v>0</v>
      </c>
      <c r="C21" s="68"/>
      <c r="D21" s="68">
        <f>('other costs'!H16)+'other costs'!D16*salaries!$B$32</f>
        <v>0</v>
      </c>
      <c r="E21" s="68"/>
      <c r="F21" s="68">
        <f>('other costs'!J16)+'other costs'!D16*salaries!$B$33</f>
        <v>0</v>
      </c>
      <c r="G21" s="68"/>
      <c r="H21" s="68">
        <f>('other costs'!L16)+'other costs'!D16*salaries!$B$34</f>
        <v>0</v>
      </c>
      <c r="I21" s="68"/>
      <c r="J21" s="68">
        <f>('other costs'!N16)+'other costs'!D16*salaries!$B$35</f>
        <v>0</v>
      </c>
      <c r="K21" s="68"/>
      <c r="L21" s="68">
        <f>('other costs'!P16)+'other costs'!D16*salaries!$B$36</f>
        <v>0</v>
      </c>
      <c r="M21" s="68"/>
      <c r="N21" s="67">
        <f t="shared" si="0"/>
        <v>0</v>
      </c>
    </row>
    <row r="22" spans="1:14" ht="12.75">
      <c r="A22" s="68">
        <f>'other costs'!A17</f>
        <v>0</v>
      </c>
      <c r="B22" s="68">
        <f>('other costs'!F17)+'other costs'!D17*salaries!$B$31</f>
        <v>0</v>
      </c>
      <c r="C22" s="68"/>
      <c r="D22" s="68">
        <f>('other costs'!H17)+'other costs'!D17*salaries!$B$32</f>
        <v>0</v>
      </c>
      <c r="E22" s="68"/>
      <c r="F22" s="68">
        <f>('other costs'!J17)+'other costs'!D17*salaries!$B$33</f>
        <v>0</v>
      </c>
      <c r="G22" s="68"/>
      <c r="H22" s="68">
        <f>('other costs'!L17)+'other costs'!D17*salaries!$B$34</f>
        <v>0</v>
      </c>
      <c r="I22" s="68"/>
      <c r="J22" s="68">
        <f>('other costs'!N17)+'other costs'!D17*salaries!$B$35</f>
        <v>0</v>
      </c>
      <c r="K22" s="68"/>
      <c r="L22" s="68">
        <f>('other costs'!P17)+'other costs'!D17*salaries!$B$36</f>
        <v>0</v>
      </c>
      <c r="M22" s="68"/>
      <c r="N22" s="67">
        <f t="shared" si="0"/>
        <v>0</v>
      </c>
    </row>
    <row r="23" spans="1:14" ht="12.75">
      <c r="A23" s="68">
        <f>'other costs'!A18</f>
        <v>0</v>
      </c>
      <c r="B23" s="68">
        <f>('other costs'!F18)+'other costs'!D18*salaries!$B$31</f>
        <v>0</v>
      </c>
      <c r="C23" s="68"/>
      <c r="D23" s="68">
        <f>('other costs'!H18)+'other costs'!D18*salaries!$B$32</f>
        <v>0</v>
      </c>
      <c r="E23" s="68"/>
      <c r="F23" s="68">
        <f>('other costs'!J18)+'other costs'!D18*salaries!$B$33</f>
        <v>0</v>
      </c>
      <c r="G23" s="68"/>
      <c r="H23" s="68">
        <f>('other costs'!L18)+'other costs'!D18*salaries!$B$34</f>
        <v>0</v>
      </c>
      <c r="I23" s="68"/>
      <c r="J23" s="68">
        <f>('other costs'!N18)+'other costs'!D18*salaries!$B$35</f>
        <v>0</v>
      </c>
      <c r="K23" s="68"/>
      <c r="L23" s="68">
        <f>('other costs'!P18)+'other costs'!D18*salaries!$B$36</f>
        <v>0</v>
      </c>
      <c r="M23" s="68"/>
      <c r="N23" s="67">
        <f t="shared" si="0"/>
        <v>0</v>
      </c>
    </row>
    <row r="24" spans="1:14" ht="12.75">
      <c r="A24" s="68">
        <f>'other costs'!A19</f>
        <v>0</v>
      </c>
      <c r="B24" s="68">
        <f>('other costs'!F19)+'other costs'!D19*salaries!$B$31</f>
        <v>0</v>
      </c>
      <c r="C24" s="68"/>
      <c r="D24" s="68">
        <f>('other costs'!H19)+'other costs'!D19*salaries!$B$32</f>
        <v>0</v>
      </c>
      <c r="E24" s="68"/>
      <c r="F24" s="68">
        <f>('other costs'!J19)+'other costs'!D19*salaries!$B$33</f>
        <v>0</v>
      </c>
      <c r="G24" s="68"/>
      <c r="H24" s="68">
        <f>('other costs'!L19)+'other costs'!D19*salaries!$B$34</f>
        <v>0</v>
      </c>
      <c r="I24" s="68"/>
      <c r="J24" s="68">
        <f>('other costs'!N19)+'other costs'!D19*salaries!$B$35</f>
        <v>0</v>
      </c>
      <c r="K24" s="68"/>
      <c r="L24" s="68">
        <f>('other costs'!P19)+'other costs'!D19*salaries!$B$36</f>
        <v>0</v>
      </c>
      <c r="M24" s="68"/>
      <c r="N24" s="67">
        <f t="shared" si="0"/>
        <v>0</v>
      </c>
    </row>
    <row r="25" spans="1:14" ht="12.75">
      <c r="A25" s="68">
        <f>'other costs'!A20</f>
        <v>0</v>
      </c>
      <c r="B25" s="68">
        <f>('other costs'!F20)+'other costs'!D20*salaries!$B$31</f>
        <v>0</v>
      </c>
      <c r="C25" s="68"/>
      <c r="D25" s="68">
        <f>('other costs'!H20)+'other costs'!D20*salaries!$B$32</f>
        <v>0</v>
      </c>
      <c r="E25" s="68"/>
      <c r="F25" s="68">
        <f>('other costs'!J20)+'other costs'!D20*salaries!$B$33</f>
        <v>0</v>
      </c>
      <c r="G25" s="68"/>
      <c r="H25" s="68">
        <f>('other costs'!L20)+'other costs'!D20*salaries!$B$34</f>
        <v>0</v>
      </c>
      <c r="I25" s="68"/>
      <c r="J25" s="68">
        <f>('other costs'!N20)+'other costs'!D20*salaries!$B$35</f>
        <v>0</v>
      </c>
      <c r="K25" s="68"/>
      <c r="L25" s="68">
        <f>('other costs'!P20)+'other costs'!D20*salaries!$B$36</f>
        <v>0</v>
      </c>
      <c r="M25" s="68"/>
      <c r="N25" s="67">
        <f t="shared" si="0"/>
        <v>0</v>
      </c>
    </row>
    <row r="26" spans="1:14" ht="12.75">
      <c r="A26" s="68">
        <f>'other costs'!A21</f>
        <v>0</v>
      </c>
      <c r="B26" s="68">
        <f>('other costs'!F21)+'other costs'!D21*salaries!$B$31</f>
        <v>0</v>
      </c>
      <c r="C26" s="68"/>
      <c r="D26" s="68">
        <f>('other costs'!H21)+'other costs'!D21*salaries!$B$32</f>
        <v>0</v>
      </c>
      <c r="E26" s="68"/>
      <c r="F26" s="68">
        <f>('other costs'!J21)+'other costs'!D21*salaries!$B$33</f>
        <v>0</v>
      </c>
      <c r="G26" s="68"/>
      <c r="H26" s="68">
        <f>('other costs'!L21)+'other costs'!D21*salaries!$B$34</f>
        <v>0</v>
      </c>
      <c r="I26" s="68"/>
      <c r="J26" s="68">
        <f>('other costs'!N21)+'other costs'!D21*salaries!$B$35</f>
        <v>0</v>
      </c>
      <c r="K26" s="68"/>
      <c r="L26" s="68">
        <f>('other costs'!P21)+'other costs'!D21*salaries!$B$36</f>
        <v>0</v>
      </c>
      <c r="M26" s="68"/>
      <c r="N26" s="67">
        <f t="shared" si="0"/>
        <v>0</v>
      </c>
    </row>
    <row r="27" spans="1:14" ht="12.75">
      <c r="A27" s="68">
        <f>'other costs'!A22</f>
        <v>0</v>
      </c>
      <c r="B27" s="68">
        <f>('other costs'!F22)+'other costs'!D22*salaries!$B$31</f>
        <v>0</v>
      </c>
      <c r="C27" s="68"/>
      <c r="D27" s="68">
        <f>('other costs'!H22)+'other costs'!D22*salaries!$B$32</f>
        <v>0</v>
      </c>
      <c r="E27" s="68"/>
      <c r="F27" s="68">
        <f>('other costs'!J22)+'other costs'!D22*salaries!$B$33</f>
        <v>0</v>
      </c>
      <c r="G27" s="68"/>
      <c r="H27" s="68">
        <f>('other costs'!L22)+'other costs'!D22*salaries!$B$34</f>
        <v>0</v>
      </c>
      <c r="I27" s="68"/>
      <c r="J27" s="68">
        <f>('other costs'!N22)+'other costs'!D22*salaries!$B$35</f>
        <v>0</v>
      </c>
      <c r="K27" s="68"/>
      <c r="L27" s="68">
        <f>('other costs'!P22)+'other costs'!D22*salaries!$B$36</f>
        <v>0</v>
      </c>
      <c r="M27" s="68"/>
      <c r="N27" s="67">
        <f t="shared" si="0"/>
        <v>0</v>
      </c>
    </row>
    <row r="28" spans="1:14" ht="12.75">
      <c r="A28" s="68">
        <f>'other costs'!A23</f>
        <v>0</v>
      </c>
      <c r="B28" s="68">
        <f>('other costs'!F23)+'other costs'!D23*salaries!$B$31</f>
        <v>0</v>
      </c>
      <c r="C28" s="68"/>
      <c r="D28" s="68">
        <f>('other costs'!H23)+'other costs'!D23*salaries!$B$32</f>
        <v>0</v>
      </c>
      <c r="E28" s="68"/>
      <c r="F28" s="68">
        <f>('other costs'!J23)+'other costs'!D23*salaries!$B$33</f>
        <v>0</v>
      </c>
      <c r="G28" s="68"/>
      <c r="H28" s="68">
        <f>('other costs'!L23)+'other costs'!D23*salaries!$B$34</f>
        <v>0</v>
      </c>
      <c r="I28" s="68"/>
      <c r="J28" s="68">
        <f>('other costs'!N23)+'other costs'!D23*salaries!$B$35</f>
        <v>0</v>
      </c>
      <c r="K28" s="68"/>
      <c r="L28" s="68">
        <f>('other costs'!P23)+'other costs'!D23*salaries!$B$36</f>
        <v>0</v>
      </c>
      <c r="M28" s="68"/>
      <c r="N28" s="67">
        <f t="shared" si="0"/>
        <v>0</v>
      </c>
    </row>
    <row r="29" spans="1:14" ht="12.75">
      <c r="A29" s="68">
        <f>'other costs'!A24</f>
        <v>0</v>
      </c>
      <c r="B29" s="68">
        <f>('other costs'!F24)+'other costs'!D24*salaries!$B$31</f>
        <v>0</v>
      </c>
      <c r="C29" s="68"/>
      <c r="D29" s="68">
        <f>('other costs'!H24)+'other costs'!D24*salaries!$B$32</f>
        <v>0</v>
      </c>
      <c r="E29" s="68"/>
      <c r="F29" s="68">
        <f>('other costs'!J24)+'other costs'!D24*salaries!$B$33</f>
        <v>0</v>
      </c>
      <c r="G29" s="68"/>
      <c r="H29" s="68">
        <f>('other costs'!L24)+'other costs'!D24*salaries!$B$34</f>
        <v>0</v>
      </c>
      <c r="I29" s="68"/>
      <c r="J29" s="68">
        <f>('other costs'!N24)+'other costs'!D24*salaries!$B$35</f>
        <v>0</v>
      </c>
      <c r="K29" s="68"/>
      <c r="L29" s="68">
        <f>('other costs'!P24)+'other costs'!D24*salaries!$B$36</f>
        <v>0</v>
      </c>
      <c r="M29" s="68"/>
      <c r="N29" s="67">
        <f t="shared" si="0"/>
        <v>0</v>
      </c>
    </row>
    <row r="30" spans="1:14" ht="12.75">
      <c r="A30" s="68">
        <f>'other costs'!A25</f>
        <v>0</v>
      </c>
      <c r="B30" s="68">
        <f>('other costs'!F25)+'other costs'!D25*salaries!$B$31</f>
        <v>0</v>
      </c>
      <c r="C30" s="68"/>
      <c r="D30" s="68">
        <f>('other costs'!H25)+'other costs'!D25*salaries!$B$32</f>
        <v>0</v>
      </c>
      <c r="E30" s="68"/>
      <c r="F30" s="68">
        <f>('other costs'!J25)+'other costs'!D25*salaries!$B$33</f>
        <v>0</v>
      </c>
      <c r="G30" s="68"/>
      <c r="H30" s="68">
        <f>('other costs'!L25)+'other costs'!D25*salaries!$B$34</f>
        <v>0</v>
      </c>
      <c r="I30" s="68"/>
      <c r="J30" s="68">
        <f>('other costs'!N25)+'other costs'!D25*salaries!$B$35</f>
        <v>0</v>
      </c>
      <c r="K30" s="68"/>
      <c r="L30" s="68">
        <f>('other costs'!P25)+'other costs'!D25*salaries!$B$36</f>
        <v>0</v>
      </c>
      <c r="M30" s="68"/>
      <c r="N30" s="67">
        <f t="shared" si="0"/>
        <v>0</v>
      </c>
    </row>
    <row r="31" spans="1:14" ht="12.75">
      <c r="A31" s="68">
        <f>'other costs'!A26</f>
        <v>0</v>
      </c>
      <c r="B31" s="68">
        <f>('other costs'!F26)+'other costs'!D26*salaries!$B$31</f>
        <v>0</v>
      </c>
      <c r="C31" s="68"/>
      <c r="D31" s="68">
        <f>('other costs'!H26)+'other costs'!D26*salaries!$B$32</f>
        <v>0</v>
      </c>
      <c r="E31" s="68"/>
      <c r="F31" s="68">
        <f>('other costs'!J26)+'other costs'!D26*salaries!$B$33</f>
        <v>0</v>
      </c>
      <c r="G31" s="68"/>
      <c r="H31" s="68">
        <f>('other costs'!L26)+'other costs'!D26*salaries!$B$34</f>
        <v>0</v>
      </c>
      <c r="I31" s="68"/>
      <c r="J31" s="68">
        <f>('other costs'!N26)+'other costs'!D26*salaries!$B$35</f>
        <v>0</v>
      </c>
      <c r="K31" s="68"/>
      <c r="L31" s="68">
        <f>('other costs'!P26)+'other costs'!D26*salaries!$B$36</f>
        <v>0</v>
      </c>
      <c r="M31" s="68"/>
      <c r="N31" s="67">
        <f t="shared" si="0"/>
        <v>0</v>
      </c>
    </row>
    <row r="32" spans="1:14" ht="12.75">
      <c r="A32" s="68">
        <f>'other costs'!A27</f>
        <v>0</v>
      </c>
      <c r="B32" s="68">
        <f>('other costs'!F27)+'other costs'!D27*salaries!$B$31</f>
        <v>0</v>
      </c>
      <c r="C32" s="68"/>
      <c r="D32" s="68">
        <f>('other costs'!H27)+'other costs'!D27*salaries!$B$32</f>
        <v>0</v>
      </c>
      <c r="E32" s="68"/>
      <c r="F32" s="68">
        <f>('other costs'!J27)+'other costs'!D27*salaries!$B$33</f>
        <v>0</v>
      </c>
      <c r="G32" s="68"/>
      <c r="H32" s="68">
        <f>('other costs'!L27)+'other costs'!D27*salaries!$B$34</f>
        <v>0</v>
      </c>
      <c r="I32" s="68"/>
      <c r="J32" s="68">
        <f>('other costs'!N27)+'other costs'!D27*salaries!$B$35</f>
        <v>0</v>
      </c>
      <c r="K32" s="68"/>
      <c r="L32" s="68">
        <f>('other costs'!P27)+'other costs'!D27*salaries!$B$36</f>
        <v>0</v>
      </c>
      <c r="M32" s="68"/>
      <c r="N32" s="67">
        <f t="shared" si="0"/>
        <v>0</v>
      </c>
    </row>
    <row r="33" spans="1:14" ht="12.75">
      <c r="A33" s="68">
        <f>'other costs'!A28</f>
        <v>0</v>
      </c>
      <c r="B33" s="68">
        <f>('other costs'!F28)+'other costs'!D28*salaries!$B$31</f>
        <v>0</v>
      </c>
      <c r="C33" s="68"/>
      <c r="D33" s="68">
        <f>('other costs'!H28)+'other costs'!D28*salaries!$B$32</f>
        <v>0</v>
      </c>
      <c r="E33" s="68"/>
      <c r="F33" s="68">
        <f>('other costs'!J28)+'other costs'!D28*salaries!$B$33</f>
        <v>0</v>
      </c>
      <c r="G33" s="68"/>
      <c r="H33" s="68">
        <f>('other costs'!L28)+'other costs'!D28*salaries!$B$34</f>
        <v>0</v>
      </c>
      <c r="I33" s="68"/>
      <c r="J33" s="68">
        <f>('other costs'!N28)+'other costs'!D28*salaries!$B$35</f>
        <v>0</v>
      </c>
      <c r="K33" s="68"/>
      <c r="L33" s="68">
        <f>('other costs'!P28)+'other costs'!D28*salaries!$B$36</f>
        <v>0</v>
      </c>
      <c r="M33" s="68"/>
      <c r="N33" s="67">
        <f t="shared" si="0"/>
        <v>0</v>
      </c>
    </row>
    <row r="34" spans="1:14" ht="12.75">
      <c r="A34" s="68">
        <f>'other costs'!A29</f>
        <v>0</v>
      </c>
      <c r="B34" s="68">
        <f>('other costs'!F29)+'other costs'!D29*salaries!$B$31</f>
        <v>0</v>
      </c>
      <c r="C34" s="68"/>
      <c r="D34" s="68">
        <f>('other costs'!H29)+'other costs'!D29*salaries!$B$32</f>
        <v>0</v>
      </c>
      <c r="E34" s="68"/>
      <c r="F34" s="68">
        <f>('other costs'!J29)+'other costs'!D29*salaries!$B$33</f>
        <v>0</v>
      </c>
      <c r="G34" s="68"/>
      <c r="H34" s="68">
        <f>('other costs'!L29)+'other costs'!D29*salaries!$B$34</f>
        <v>0</v>
      </c>
      <c r="I34" s="68"/>
      <c r="J34" s="68">
        <f>('other costs'!N29)+'other costs'!D29*salaries!$B$35</f>
        <v>0</v>
      </c>
      <c r="K34" s="68"/>
      <c r="L34" s="68">
        <f>('other costs'!P29)+'other costs'!D29*salaries!$B$36</f>
        <v>0</v>
      </c>
      <c r="M34" s="68"/>
      <c r="N34" s="67">
        <f t="shared" si="0"/>
        <v>0</v>
      </c>
    </row>
    <row r="35" spans="1:14" ht="12.75">
      <c r="A35" s="68">
        <f>'other costs'!A30</f>
        <v>0</v>
      </c>
      <c r="B35" s="68">
        <f>('other costs'!F30)+'other costs'!D30*salaries!$B$31</f>
        <v>0</v>
      </c>
      <c r="C35" s="68"/>
      <c r="D35" s="68">
        <f>('other costs'!H30)+'other costs'!D30*salaries!$B$32</f>
        <v>0</v>
      </c>
      <c r="E35" s="68"/>
      <c r="F35" s="68">
        <f>('other costs'!J30)+'other costs'!D30*salaries!$B$33</f>
        <v>0</v>
      </c>
      <c r="G35" s="68"/>
      <c r="H35" s="68">
        <f>('other costs'!L30)+'other costs'!D30*salaries!$B$34</f>
        <v>0</v>
      </c>
      <c r="I35" s="68"/>
      <c r="J35" s="68">
        <f>('other costs'!N30)+'other costs'!D30*salaries!$B$35</f>
        <v>0</v>
      </c>
      <c r="K35" s="68"/>
      <c r="L35" s="68">
        <f>('other costs'!P30)+'other costs'!D30*salaries!$B$36</f>
        <v>0</v>
      </c>
      <c r="M35" s="68"/>
      <c r="N35" s="67">
        <f>SUM(B35:L35)</f>
        <v>0</v>
      </c>
    </row>
    <row r="36" spans="1:14" ht="12.75">
      <c r="A36" s="68">
        <f>'other costs'!A31</f>
        <v>0</v>
      </c>
      <c r="B36" s="68">
        <f>('other costs'!F31)+'other costs'!D31*salaries!$B$31</f>
        <v>0</v>
      </c>
      <c r="C36" s="68"/>
      <c r="D36" s="68">
        <f>('other costs'!H31)+'other costs'!D31*salaries!$B$32</f>
        <v>0</v>
      </c>
      <c r="E36" s="68"/>
      <c r="F36" s="68">
        <f>('other costs'!J31)+'other costs'!D31*salaries!$B$33</f>
        <v>0</v>
      </c>
      <c r="G36" s="68"/>
      <c r="H36" s="68">
        <f>('other costs'!L31)+'other costs'!D31*salaries!$B$34</f>
        <v>0</v>
      </c>
      <c r="I36" s="68"/>
      <c r="J36" s="68">
        <f>('other costs'!N31)+'other costs'!D31*salaries!$B$35</f>
        <v>0</v>
      </c>
      <c r="K36" s="68"/>
      <c r="L36" s="68">
        <f>('other costs'!P31)+'other costs'!D31*salaries!$B$36</f>
        <v>0</v>
      </c>
      <c r="M36" s="68"/>
      <c r="N36" s="67">
        <f t="shared" si="0"/>
        <v>0</v>
      </c>
    </row>
    <row r="37" spans="1:14" ht="12.75">
      <c r="A37" s="68"/>
      <c r="B37" s="68"/>
      <c r="C37" s="68"/>
      <c r="D37" s="68"/>
      <c r="E37" s="68"/>
      <c r="F37" s="68"/>
      <c r="G37" s="68"/>
      <c r="H37" s="68"/>
      <c r="I37" s="68"/>
      <c r="J37" s="68"/>
      <c r="K37" s="68"/>
      <c r="L37" s="68"/>
      <c r="M37" s="68"/>
      <c r="N37" s="67"/>
    </row>
    <row r="38" spans="1:14" ht="13.5" thickBot="1">
      <c r="A38" s="73" t="s">
        <v>43</v>
      </c>
      <c r="B38" s="74">
        <f>SUM(B12:B36)</f>
        <v>0</v>
      </c>
      <c r="C38" s="68"/>
      <c r="D38" s="74">
        <f>SUM(D12:D36)</f>
        <v>0</v>
      </c>
      <c r="E38" s="68"/>
      <c r="F38" s="74">
        <f>SUM(F12:F36)</f>
        <v>0</v>
      </c>
      <c r="G38" s="68"/>
      <c r="H38" s="74">
        <f>SUM(H12:H36)</f>
        <v>0</v>
      </c>
      <c r="I38" s="68"/>
      <c r="J38" s="74">
        <f>SUM(J12:J36)</f>
        <v>0</v>
      </c>
      <c r="K38" s="68"/>
      <c r="L38" s="74">
        <f>SUM(L12:L36)</f>
        <v>0</v>
      </c>
      <c r="M38" s="68"/>
      <c r="N38" s="75">
        <f>SUM(N12:N36)</f>
        <v>0</v>
      </c>
    </row>
    <row r="39" spans="1:14" ht="12.75">
      <c r="A39" s="71"/>
      <c r="B39" s="68"/>
      <c r="C39" s="68"/>
      <c r="D39" s="68"/>
      <c r="E39" s="68"/>
      <c r="F39" s="68"/>
      <c r="G39" s="68"/>
      <c r="H39" s="68"/>
      <c r="I39" s="68"/>
      <c r="J39" s="68"/>
      <c r="K39" s="68"/>
      <c r="L39" s="68"/>
      <c r="M39" s="68"/>
      <c r="N39" s="67"/>
    </row>
    <row r="40" spans="1:14" ht="13.5" thickBot="1">
      <c r="A40" s="73" t="s">
        <v>42</v>
      </c>
      <c r="B40" s="76">
        <f>B8-B38</f>
        <v>0</v>
      </c>
      <c r="C40" s="68"/>
      <c r="D40" s="76">
        <f>D8-D38</f>
        <v>0</v>
      </c>
      <c r="E40" s="68"/>
      <c r="F40" s="76">
        <f>F8-F38</f>
        <v>0</v>
      </c>
      <c r="G40" s="68"/>
      <c r="H40" s="76">
        <f>H8-H38</f>
        <v>0</v>
      </c>
      <c r="I40" s="68"/>
      <c r="J40" s="76">
        <f>J8-J38</f>
        <v>0</v>
      </c>
      <c r="K40" s="68"/>
      <c r="L40" s="76">
        <f>L8-L38</f>
        <v>0</v>
      </c>
      <c r="M40" s="68"/>
      <c r="N40" s="76">
        <f>N8-N38</f>
        <v>0</v>
      </c>
    </row>
  </sheetData>
  <sheetProtection/>
  <mergeCells count="1">
    <mergeCell ref="C1:I2"/>
  </mergeCells>
  <printOptions/>
  <pageMargins left="0.7" right="0.7" top="0.75" bottom="0.75" header="0.3" footer="0.3"/>
  <pageSetup horizontalDpi="600" verticalDpi="600" orientation="portrait" paperSize="9" r:id="rId3"/>
  <ignoredErrors>
    <ignoredError sqref="B6 D6 F6 H6 J6 L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O'Brien</dc:creator>
  <cp:keywords/>
  <dc:description/>
  <cp:lastModifiedBy>John O'brien</cp:lastModifiedBy>
  <cp:lastPrinted>2007-05-24T08:08:49Z</cp:lastPrinted>
  <dcterms:created xsi:type="dcterms:W3CDTF">2006-11-13T09:27:00Z</dcterms:created>
  <dcterms:modified xsi:type="dcterms:W3CDTF">2014-05-13T10:56:49Z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